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readOnlyRecommended="1"/>
  <workbookPr defaultThemeVersion="124226"/>
  <bookViews>
    <workbookView xWindow="120" yWindow="30" windowWidth="20730" windowHeight="9660"/>
  </bookViews>
  <sheets>
    <sheet name="Вариант 1" sheetId="1" r:id="rId1"/>
    <sheet name="Вариант 2" sheetId="5" r:id="rId2"/>
    <sheet name="Результат варианта 1" sheetId="2" r:id="rId3"/>
    <sheet name="Результат варианта 2" sheetId="6" r:id="rId4"/>
  </sheets>
  <calcPr calcId="145621"/>
</workbook>
</file>

<file path=xl/calcChain.xml><?xml version="1.0" encoding="utf-8"?>
<calcChain xmlns="http://schemas.openxmlformats.org/spreadsheetml/2006/main">
  <c r="B2" i="5" l="1"/>
  <c r="B2" i="6"/>
  <c r="B2" i="2"/>
  <c r="B3" i="5"/>
  <c r="Z4" i="5"/>
  <c r="O6" i="6" s="1"/>
  <c r="AL2" i="1"/>
  <c r="B13" i="6"/>
  <c r="B4" i="6"/>
  <c r="AL23" i="5"/>
  <c r="AL21" i="5"/>
  <c r="AL19" i="5"/>
  <c r="AL17" i="5"/>
  <c r="AL15" i="5"/>
  <c r="AL13" i="5"/>
  <c r="AL11" i="5"/>
  <c r="AL9" i="5"/>
  <c r="AL7" i="5"/>
  <c r="AL5" i="5"/>
  <c r="AL29" i="5" l="1"/>
  <c r="AL2" i="5"/>
  <c r="AL27" i="5"/>
  <c r="AL28" i="5"/>
  <c r="AL25" i="5"/>
  <c r="B4" i="2"/>
  <c r="O7" i="6" l="1"/>
  <c r="O9" i="6" s="1"/>
  <c r="O8" i="6"/>
  <c r="AL26" i="5"/>
  <c r="AN9" i="5"/>
  <c r="AN8" i="5"/>
  <c r="AN7" i="5"/>
  <c r="AN6" i="5"/>
  <c r="O6" i="2"/>
  <c r="AN6" i="1"/>
  <c r="B13" i="2"/>
  <c r="AN9" i="1"/>
  <c r="AN8" i="1"/>
  <c r="AN7" i="1"/>
  <c r="F13" i="2"/>
  <c r="H13" i="2" l="1"/>
  <c r="J13" i="6"/>
  <c r="H13" i="6"/>
  <c r="L13" i="2"/>
  <c r="N13" i="6"/>
  <c r="L13" i="6"/>
  <c r="O13" i="2"/>
  <c r="O13" i="6"/>
  <c r="F13" i="6"/>
  <c r="D13" i="6"/>
  <c r="N13" i="2"/>
  <c r="D13" i="2"/>
  <c r="J13" i="2"/>
  <c r="AL19" i="1" l="1"/>
  <c r="AL17" i="1"/>
  <c r="AL15" i="1"/>
  <c r="AL26" i="1"/>
  <c r="AL21" i="1"/>
  <c r="AL23" i="1"/>
  <c r="AL7" i="1"/>
  <c r="AL9" i="1"/>
  <c r="AL11" i="1"/>
  <c r="AL13" i="1"/>
  <c r="AL5" i="1"/>
  <c r="AL29" i="1" l="1"/>
  <c r="AL27" i="1"/>
  <c r="AL25" i="1"/>
  <c r="AL28" i="1"/>
  <c r="O8" i="2" l="1"/>
  <c r="O7" i="2"/>
  <c r="O9" i="2" s="1"/>
</calcChain>
</file>

<file path=xl/sharedStrings.xml><?xml version="1.0" encoding="utf-8"?>
<sst xmlns="http://schemas.openxmlformats.org/spreadsheetml/2006/main" count="84" uniqueCount="61">
  <si>
    <t>Задания:</t>
  </si>
  <si>
    <t>Ответы:</t>
  </si>
  <si>
    <t>Правильные ответы</t>
  </si>
  <si>
    <t>Баллы</t>
  </si>
  <si>
    <t>Общая сумма:</t>
  </si>
  <si>
    <t>Вы выполнили самостоятельную работу по теме:</t>
  </si>
  <si>
    <t>Ваш результат:</t>
  </si>
  <si>
    <t>Общее число заданий:</t>
  </si>
  <si>
    <t>Выполнено верно:</t>
  </si>
  <si>
    <t>Количество ошибок:</t>
  </si>
  <si>
    <t>Оценка:</t>
  </si>
  <si>
    <t>Число заданий</t>
  </si>
  <si>
    <t>Верно:</t>
  </si>
  <si>
    <t>Неверно:</t>
  </si>
  <si>
    <t>ВВЕДИТЕ число заданий</t>
  </si>
  <si>
    <t>Критерии оценивания:</t>
  </si>
  <si>
    <t>Оценки:</t>
  </si>
  <si>
    <t>Вариант 1.</t>
  </si>
  <si>
    <t>Вариант 2</t>
  </si>
  <si>
    <t>Вариант 1</t>
  </si>
  <si>
    <t>Количество заданий:</t>
  </si>
  <si>
    <t>Вариант 2.</t>
  </si>
  <si>
    <t>Самостоятельная работа по информатике по теме:</t>
  </si>
  <si>
    <t>Сложные запросы для поисковых систем</t>
  </si>
  <si>
    <r>
      <t xml:space="preserve">На диаграмме (рисунок 1) выберите области, которые соответствуют запросу  </t>
    </r>
    <r>
      <rPr>
        <b/>
        <sz val="16"/>
        <color theme="1"/>
        <rFont val="Calibri"/>
        <family val="2"/>
        <charset val="204"/>
        <scheme val="minor"/>
      </rPr>
      <t>A|B|C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</si>
  <si>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B|A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</si>
  <si>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B&amp;A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</si>
  <si>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B|(A&amp;C)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</si>
  <si>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C&amp;(A|B)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</si>
  <si>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A|(A&amp;C)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</si>
  <si>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(A&amp;C)&amp;B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</si>
  <si>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(B|A)&amp;(A&amp;C)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</si>
  <si>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 </t>
    </r>
    <r>
      <rPr>
        <b/>
        <sz val="16"/>
        <color theme="1"/>
        <rFont val="Calibri"/>
        <family val="2"/>
        <charset val="204"/>
        <scheme val="minor"/>
      </rPr>
      <t>B|C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</si>
  <si>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B|(A|C)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</si>
  <si>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C&amp;A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</si>
  <si>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(B|A)&amp;C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</si>
  <si>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(B&amp;A)|(A&amp;C)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</si>
  <si>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(C&amp;A)|B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</si>
  <si>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A|(B&amp;C)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</si>
  <si>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r>
      <t xml:space="preserve">На диаграмме (рисунок 1) выберите области, которые соответствуют запросу </t>
    </r>
    <r>
      <rPr>
        <b/>
        <sz val="16"/>
        <color theme="1"/>
        <rFont val="Calibri"/>
        <family val="2"/>
        <charset val="204"/>
        <scheme val="minor"/>
      </rPr>
      <t xml:space="preserve"> (A&amp;C)&amp;C</t>
    </r>
    <r>
      <rPr>
        <sz val="16"/>
        <color theme="1"/>
        <rFont val="Calibri"/>
        <family val="2"/>
        <charset val="204"/>
        <scheme val="minor"/>
      </rPr>
      <t>.  В ответе укажите области без запятых и пробелов, располагая числа в порядке возрастания.</t>
    </r>
  </si>
  <si>
    <t>Рисунок 1</t>
  </si>
  <si>
    <t>Таблица 1:</t>
  </si>
  <si>
    <t>Футбол &amp; Баскетбол &amp; Волейбол</t>
  </si>
  <si>
    <t>Баскетбол</t>
  </si>
  <si>
    <t>Волейбол | Баскетбол</t>
  </si>
  <si>
    <t>Футбол | Волейбол | Баскетбол</t>
  </si>
  <si>
    <t>Таблица 2:</t>
  </si>
  <si>
    <t>В таблице 1 приведены запросы к поисковому серверу. Для каждого запроса указан его код - соответствующее число от 1 до 4. Расположите коды запросов слева направо в порядке убывания количества страниц, которые нашёл сервер по каждому запросу.</t>
  </si>
  <si>
    <t>В таблице 2 приведены запросы к поисковому серверу. Для каждого запроса указан его код - соответствующее число от 1 до 4. Расположите коды запросов слева направо в порядке возрастания количества страниц, которые нашёл сервер по каждому запросу.</t>
  </si>
  <si>
    <t>Мопсы &amp; Пудели &amp; Паспорт &amp; Родословная</t>
  </si>
  <si>
    <t>Пудели &amp; (Родословная | Паспорт)</t>
  </si>
  <si>
    <t>(Пудели | Мопсы) &amp; (Родословная | Паспорт)</t>
  </si>
  <si>
    <t>Мопсы &amp; Пудели &amp; (Родословная | Паспорт)</t>
  </si>
  <si>
    <t>Курица | Колбаса | Яблоки</t>
  </si>
  <si>
    <t>(Курица | Яблоки) &amp; Колбаса</t>
  </si>
  <si>
    <t>Курица | Яблоки</t>
  </si>
  <si>
    <t>Курица &amp; Яблоки &amp; Колбаса</t>
  </si>
  <si>
    <t>Гуппи &amp; Скалярии &amp; Кормление &amp; Лечение</t>
  </si>
  <si>
    <t>(Гуппи | Скалярии) &amp; (Кормление | Лечение)</t>
  </si>
  <si>
    <t>Гуппи | Скалярии | Кормление | Лечение</t>
  </si>
  <si>
    <t>Гуппи | Скалярии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</si>
</sst>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6"/>
      <color theme="1"/>
      <name val="Monotype Corsiva"/>
      <family val="4"/>
      <charset val="204"/>
    </font>
    <font>
      <b/>
      <sz val="16"/>
      <color rgb="FF663300"/>
      <name val="Monotype Corsiva"/>
      <family val="4"/>
      <charset val="204"/>
    </font>
    <font>
      <sz val="16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medium">
        <color rgb="FF663300"/>
      </bottom>
      <diagonal/>
    </border>
    <border>
      <left/>
      <right/>
      <top/>
      <bottom style="medium">
        <color rgb="FF663300"/>
      </bottom>
      <diagonal/>
    </border>
    <border>
      <left/>
      <right style="medium">
        <color theme="9" tint="-0.499984740745262"/>
      </right>
      <top/>
      <bottom style="medium">
        <color rgb="FF663300"/>
      </bottom>
      <diagonal/>
    </border>
    <border>
      <left style="medium">
        <color rgb="FF663300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rgb="FF663300"/>
      </left>
      <right/>
      <top style="medium">
        <color rgb="FF663300"/>
      </top>
      <bottom style="medium">
        <color rgb="FF663300"/>
      </bottom>
      <diagonal/>
    </border>
    <border>
      <left/>
      <right style="medium">
        <color rgb="FF663300"/>
      </right>
      <top style="medium">
        <color rgb="FF663300"/>
      </top>
      <bottom style="medium">
        <color rgb="FF663300"/>
      </bottom>
      <diagonal/>
    </border>
    <border>
      <left/>
      <right/>
      <top style="medium">
        <color rgb="FF663300"/>
      </top>
      <bottom style="medium">
        <color rgb="FF66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7" borderId="0" xfId="0" applyFill="1" applyProtection="1">
      <protection hidden="1"/>
    </xf>
    <xf numFmtId="0" fontId="1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8" borderId="1" xfId="0" applyFill="1" applyBorder="1" applyProtection="1"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5" borderId="1" xfId="0" applyFill="1" applyBorder="1" applyProtection="1">
      <protection hidden="1"/>
    </xf>
    <xf numFmtId="0" fontId="1" fillId="0" borderId="0" xfId="0" applyFont="1" applyProtection="1">
      <protection hidden="1"/>
    </xf>
    <xf numFmtId="0" fontId="0" fillId="2" borderId="8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8" fillId="2" borderId="8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Alignment="1" applyProtection="1">
      <alignment horizontal="center" vertical="top"/>
      <protection hidden="1"/>
    </xf>
    <xf numFmtId="0" fontId="8" fillId="2" borderId="0" xfId="0" applyFont="1" applyFill="1" applyBorder="1" applyAlignment="1" applyProtection="1">
      <alignment horizontal="left" vertical="top"/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12" fillId="7" borderId="0" xfId="0" applyFont="1" applyFill="1" applyProtection="1">
      <protection hidden="1"/>
    </xf>
    <xf numFmtId="0" fontId="12" fillId="0" borderId="0" xfId="0" applyFont="1" applyProtection="1">
      <protection hidden="1"/>
    </xf>
    <xf numFmtId="2" fontId="0" fillId="7" borderId="0" xfId="0" applyNumberFormat="1" applyFill="1" applyProtection="1">
      <protection hidden="1"/>
    </xf>
    <xf numFmtId="2" fontId="0" fillId="0" borderId="0" xfId="0" applyNumberFormat="1" applyProtection="1">
      <protection hidden="1"/>
    </xf>
    <xf numFmtId="0" fontId="0" fillId="10" borderId="0" xfId="0" applyFill="1" applyProtection="1">
      <protection hidden="1"/>
    </xf>
    <xf numFmtId="1" fontId="12" fillId="7" borderId="0" xfId="0" applyNumberFormat="1" applyFont="1" applyFill="1" applyProtection="1">
      <protection hidden="1"/>
    </xf>
    <xf numFmtId="0" fontId="15" fillId="11" borderId="20" xfId="0" applyFont="1" applyFill="1" applyBorder="1" applyAlignment="1" applyProtection="1">
      <alignment horizontal="center" vertical="center"/>
      <protection hidden="1"/>
    </xf>
    <xf numFmtId="0" fontId="15" fillId="11" borderId="20" xfId="0" applyFont="1" applyFill="1" applyBorder="1" applyAlignment="1" applyProtection="1">
      <alignment horizontal="left" vertical="center"/>
      <protection hidden="1"/>
    </xf>
    <xf numFmtId="0" fontId="15" fillId="11" borderId="22" xfId="0" applyFont="1" applyFill="1" applyBorder="1" applyAlignment="1" applyProtection="1">
      <alignment horizontal="center" vertical="center"/>
      <protection hidden="1"/>
    </xf>
    <xf numFmtId="0" fontId="15" fillId="11" borderId="24" xfId="0" applyFont="1" applyFill="1" applyBorder="1" applyAlignment="1" applyProtection="1">
      <alignment horizontal="center" vertical="center"/>
      <protection hidden="1"/>
    </xf>
    <xf numFmtId="0" fontId="15" fillId="11" borderId="22" xfId="0" applyFont="1" applyFill="1" applyBorder="1" applyAlignment="1" applyProtection="1">
      <alignment horizontal="left" vertical="center"/>
      <protection hidden="1"/>
    </xf>
    <xf numFmtId="0" fontId="15" fillId="11" borderId="23" xfId="0" applyFont="1" applyFill="1" applyBorder="1" applyAlignment="1" applyProtection="1">
      <alignment horizontal="left" vertical="center"/>
      <protection hidden="1"/>
    </xf>
    <xf numFmtId="0" fontId="15" fillId="11" borderId="24" xfId="0" applyFont="1" applyFill="1" applyBorder="1" applyAlignment="1" applyProtection="1">
      <alignment horizontal="left"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0" fontId="2" fillId="11" borderId="20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left" vertical="center" wrapText="1"/>
      <protection hidden="1"/>
    </xf>
    <xf numFmtId="0" fontId="12" fillId="2" borderId="3" xfId="0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Border="1" applyAlignment="1" applyProtection="1">
      <alignment horizontal="left" vertical="center" wrapText="1"/>
      <protection hidden="1"/>
    </xf>
    <xf numFmtId="0" fontId="12" fillId="2" borderId="9" xfId="0" applyFont="1" applyFill="1" applyBorder="1" applyAlignment="1" applyProtection="1">
      <alignment horizontal="left" vertical="center" wrapText="1"/>
      <protection hidden="1"/>
    </xf>
    <xf numFmtId="0" fontId="12" fillId="2" borderId="5" xfId="0" applyFont="1" applyFill="1" applyBorder="1" applyAlignment="1" applyProtection="1">
      <alignment horizontal="left" vertical="center" wrapText="1"/>
      <protection hidden="1"/>
    </xf>
    <xf numFmtId="0" fontId="12" fillId="2" borderId="6" xfId="0" applyFont="1" applyFill="1" applyBorder="1" applyAlignment="1" applyProtection="1">
      <alignment horizontal="left" vertical="center" wrapText="1"/>
      <protection hidden="1"/>
    </xf>
    <xf numFmtId="0" fontId="12" fillId="2" borderId="7" xfId="0" applyFont="1" applyFill="1" applyBorder="1" applyAlignment="1" applyProtection="1">
      <alignment horizontal="left" vertical="center" wrapText="1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1" fontId="12" fillId="6" borderId="10" xfId="0" applyNumberFormat="1" applyFont="1" applyFill="1" applyBorder="1" applyAlignment="1" applyProtection="1">
      <alignment horizontal="center"/>
      <protection locked="0" hidden="1"/>
    </xf>
    <xf numFmtId="1" fontId="12" fillId="6" borderId="11" xfId="0" applyNumberFormat="1" applyFont="1" applyFill="1" applyBorder="1" applyAlignment="1" applyProtection="1">
      <alignment horizontal="center"/>
      <protection locked="0" hidden="1"/>
    </xf>
    <xf numFmtId="1" fontId="12" fillId="6" borderId="12" xfId="0" applyNumberFormat="1" applyFont="1" applyFill="1" applyBorder="1" applyAlignment="1" applyProtection="1">
      <alignment horizontal="center"/>
      <protection locked="0"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1" fontId="12" fillId="6" borderId="10" xfId="0" applyNumberFormat="1" applyFont="1" applyFill="1" applyBorder="1" applyAlignment="1" applyProtection="1">
      <alignment horizontal="center" vertical="center"/>
      <protection locked="0" hidden="1"/>
    </xf>
    <xf numFmtId="1" fontId="12" fillId="6" borderId="11" xfId="0" applyNumberFormat="1" applyFont="1" applyFill="1" applyBorder="1" applyAlignment="1" applyProtection="1">
      <alignment horizontal="center" vertical="center"/>
      <protection locked="0" hidden="1"/>
    </xf>
    <xf numFmtId="1" fontId="12" fillId="6" borderId="12" xfId="0" applyNumberFormat="1" applyFont="1" applyFill="1" applyBorder="1" applyAlignment="1" applyProtection="1">
      <alignment horizontal="center" vertical="center"/>
      <protection locked="0"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2" fillId="5" borderId="17" xfId="0" applyFont="1" applyFill="1" applyBorder="1" applyAlignment="1" applyProtection="1">
      <alignment horizontal="center" vertical="center"/>
      <protection hidden="1"/>
    </xf>
    <xf numFmtId="0" fontId="2" fillId="5" borderId="18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12" fillId="2" borderId="4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textRotation="90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13" fillId="3" borderId="10" xfId="0" applyFont="1" applyFill="1" applyBorder="1" applyAlignment="1" applyProtection="1">
      <alignment horizontal="center" vertical="center"/>
      <protection hidden="1"/>
    </xf>
    <xf numFmtId="0" fontId="13" fillId="3" borderId="1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9" borderId="10" xfId="0" applyFont="1" applyFill="1" applyBorder="1" applyAlignment="1" applyProtection="1">
      <alignment horizontal="center" vertical="center"/>
      <protection hidden="1"/>
    </xf>
    <xf numFmtId="0" fontId="3" fillId="9" borderId="11" xfId="0" applyFont="1" applyFill="1" applyBorder="1" applyAlignment="1" applyProtection="1">
      <alignment horizontal="center" vertical="center"/>
      <protection hidden="1"/>
    </xf>
    <xf numFmtId="0" fontId="3" fillId="9" borderId="12" xfId="0" applyFont="1" applyFill="1" applyBorder="1" applyAlignment="1" applyProtection="1">
      <alignment horizontal="center" vertical="center"/>
      <protection hidden="1"/>
    </xf>
    <xf numFmtId="0" fontId="11" fillId="5" borderId="17" xfId="0" applyFont="1" applyFill="1" applyBorder="1" applyAlignment="1" applyProtection="1">
      <alignment horizontal="center" vertical="top"/>
      <protection hidden="1"/>
    </xf>
    <xf numFmtId="0" fontId="11" fillId="5" borderId="19" xfId="0" applyFont="1" applyFill="1" applyBorder="1" applyAlignment="1" applyProtection="1">
      <alignment horizontal="center" vertical="top"/>
      <protection hidden="1"/>
    </xf>
    <xf numFmtId="0" fontId="11" fillId="5" borderId="18" xfId="0" applyFont="1" applyFill="1" applyBorder="1" applyAlignment="1" applyProtection="1">
      <alignment horizontal="center" vertical="top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12" fillId="6" borderId="10" xfId="0" applyFont="1" applyFill="1" applyBorder="1" applyAlignment="1" applyProtection="1">
      <alignment horizontal="center" vertical="center"/>
      <protection hidden="1"/>
    </xf>
    <xf numFmtId="0" fontId="12" fillId="6" borderId="11" xfId="0" applyFont="1" applyFill="1" applyBorder="1" applyAlignment="1" applyProtection="1">
      <alignment horizontal="center" vertical="center"/>
      <protection hidden="1"/>
    </xf>
    <xf numFmtId="0" fontId="12" fillId="6" borderId="12" xfId="0" applyFont="1" applyFill="1" applyBorder="1" applyAlignment="1" applyProtection="1">
      <alignment horizontal="center" vertical="center"/>
      <protection hidden="1"/>
    </xf>
    <xf numFmtId="0" fontId="14" fillId="10" borderId="10" xfId="0" applyFont="1" applyFill="1" applyBorder="1" applyAlignment="1" applyProtection="1">
      <alignment horizontal="center" vertical="center"/>
      <protection hidden="1"/>
    </xf>
    <xf numFmtId="0" fontId="14" fillId="10" borderId="11" xfId="0" applyFont="1" applyFill="1" applyBorder="1" applyAlignment="1" applyProtection="1">
      <alignment horizontal="center" vertical="center"/>
      <protection hidden="1"/>
    </xf>
    <xf numFmtId="0" fontId="14" fillId="10" borderId="12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8E38"/>
      <color rgb="FFF9F96F"/>
      <color rgb="FFFFFF00"/>
      <color rgb="FF6633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56;&#1077;&#1079;&#1091;&#1083;&#1100;&#1090;&#1072;&#1090; &#1074;&#1072;&#1088;&#1080;&#1072;&#1085;&#1090;&#1072; 1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056;&#1077;&#1079;&#1091;&#1083;&#1100;&#1090;&#1072;&#1090; &#1074;&#1072;&#1088;&#1080;&#1072;&#1085;&#1090;&#1072; 2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1042;&#1072;&#1088;&#1080;&#1072;&#1085;&#1090; 1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1042;&#1072;&#1088;&#1080;&#1072;&#1085;&#1090; 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31059</xdr:colOff>
      <xdr:row>0</xdr:row>
      <xdr:rowOff>104775</xdr:rowOff>
    </xdr:from>
    <xdr:to>
      <xdr:col>31</xdr:col>
      <xdr:colOff>8282</xdr:colOff>
      <xdr:row>2</xdr:row>
      <xdr:rowOff>304800</xdr:rowOff>
    </xdr:to>
    <xdr:sp macro="" textlink="">
      <xdr:nvSpPr>
        <xdr:cNvPr id="2" name="Выноска со стрелкой вверх 1">
          <a:hlinkClick xmlns:r="http://schemas.openxmlformats.org/officeDocument/2006/relationships" r:id="rId1"/>
        </xdr:cNvPr>
        <xdr:cNvSpPr/>
      </xdr:nvSpPr>
      <xdr:spPr>
        <a:xfrm>
          <a:off x="8835472" y="104775"/>
          <a:ext cx="1302440" cy="663851"/>
        </a:xfrm>
        <a:prstGeom prst="upArrowCallou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Просмотреть</a:t>
          </a:r>
          <a:r>
            <a:rPr lang="ru-RU" sz="1100" baseline="0"/>
            <a:t> р</a:t>
          </a:r>
          <a:r>
            <a:rPr lang="ru-RU" sz="1100"/>
            <a:t>езультат</a:t>
          </a:r>
        </a:p>
      </xdr:txBody>
    </xdr:sp>
    <xdr:clientData/>
  </xdr:twoCellAnchor>
  <xdr:twoCellAnchor>
    <xdr:from>
      <xdr:col>42</xdr:col>
      <xdr:colOff>131536</xdr:colOff>
      <xdr:row>0</xdr:row>
      <xdr:rowOff>81652</xdr:rowOff>
    </xdr:from>
    <xdr:to>
      <xdr:col>56</xdr:col>
      <xdr:colOff>117929</xdr:colOff>
      <xdr:row>11</xdr:row>
      <xdr:rowOff>280275</xdr:rowOff>
    </xdr:to>
    <xdr:grpSp>
      <xdr:nvGrpSpPr>
        <xdr:cNvPr id="18" name="Группа 17"/>
        <xdr:cNvGrpSpPr/>
      </xdr:nvGrpSpPr>
      <xdr:grpSpPr>
        <a:xfrm>
          <a:off x="11643179" y="81652"/>
          <a:ext cx="4748893" cy="3736480"/>
          <a:chOff x="16491857" y="272151"/>
          <a:chExt cx="4748893" cy="3736480"/>
        </a:xfrm>
      </xdr:grpSpPr>
      <xdr:grpSp>
        <xdr:nvGrpSpPr>
          <xdr:cNvPr id="6" name="Группа 5"/>
          <xdr:cNvGrpSpPr/>
        </xdr:nvGrpSpPr>
        <xdr:grpSpPr>
          <a:xfrm>
            <a:off x="16837483" y="272151"/>
            <a:ext cx="4082101" cy="3736480"/>
            <a:chOff x="16837483" y="272151"/>
            <a:chExt cx="4082101" cy="3736480"/>
          </a:xfrm>
        </xdr:grpSpPr>
        <xdr:sp macro="" textlink="">
          <xdr:nvSpPr>
            <xdr:cNvPr id="3" name="Овал 2"/>
            <xdr:cNvSpPr/>
          </xdr:nvSpPr>
          <xdr:spPr>
            <a:xfrm>
              <a:off x="17648466" y="272151"/>
              <a:ext cx="2520003" cy="2520000"/>
            </a:xfrm>
            <a:prstGeom prst="ellipse">
              <a:avLst/>
            </a:prstGeom>
            <a:solidFill>
              <a:srgbClr val="FFFF00">
                <a:alpha val="40000"/>
              </a:srgbClr>
            </a:solidFill>
            <a:ln w="3810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/>
            </a:p>
          </xdr:txBody>
        </xdr:sp>
        <xdr:sp macro="" textlink="">
          <xdr:nvSpPr>
            <xdr:cNvPr id="4" name="Овал 3"/>
            <xdr:cNvSpPr/>
          </xdr:nvSpPr>
          <xdr:spPr>
            <a:xfrm>
              <a:off x="18399584" y="1488631"/>
              <a:ext cx="2520000" cy="2520000"/>
            </a:xfrm>
            <a:prstGeom prst="ellipse">
              <a:avLst/>
            </a:prstGeom>
            <a:solidFill>
              <a:schemeClr val="accent4">
                <a:lumMod val="75000"/>
                <a:alpha val="40000"/>
              </a:schemeClr>
            </a:solidFill>
            <a:ln w="3810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/>
            </a:p>
          </xdr:txBody>
        </xdr:sp>
        <xdr:sp macro="" textlink="">
          <xdr:nvSpPr>
            <xdr:cNvPr id="5" name="Овал 4"/>
            <xdr:cNvSpPr/>
          </xdr:nvSpPr>
          <xdr:spPr>
            <a:xfrm>
              <a:off x="16837483" y="1488631"/>
              <a:ext cx="2520000" cy="2520000"/>
            </a:xfrm>
            <a:prstGeom prst="ellipse">
              <a:avLst/>
            </a:prstGeom>
            <a:solidFill>
              <a:srgbClr val="FF0000">
                <a:alpha val="40000"/>
              </a:srgbClr>
            </a:solidFill>
            <a:ln w="3810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/>
            </a:p>
          </xdr:txBody>
        </xdr:sp>
      </xdr:grpSp>
      <xdr:grpSp>
        <xdr:nvGrpSpPr>
          <xdr:cNvPr id="17" name="Группа 16"/>
          <xdr:cNvGrpSpPr/>
        </xdr:nvGrpSpPr>
        <xdr:grpSpPr>
          <a:xfrm>
            <a:off x="16491857" y="381000"/>
            <a:ext cx="4748893" cy="3619499"/>
            <a:chOff x="16491857" y="381000"/>
            <a:chExt cx="4748893" cy="3619499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17471572" y="2735036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1</a:t>
              </a:r>
              <a:endParaRPr lang="ru-RU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17855293" y="1567543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2</a:t>
              </a:r>
              <a:endParaRPr lang="ru-RU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8522043" y="683079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3</a:t>
              </a:r>
              <a:endParaRPr lang="ru-RU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19273158" y="1583871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4</a:t>
              </a:r>
              <a:endParaRPr lang="ru-RU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>
              <a:off x="19635107" y="2735036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5</a:t>
              </a:r>
              <a:endParaRPr lang="ru-RU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18532928" y="2830285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6</a:t>
              </a:r>
              <a:endParaRPr lang="ru-RU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>
              <a:off x="18546535" y="2081893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7</a:t>
              </a:r>
              <a:endParaRPr lang="ru-RU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>
              <a:off x="16491857" y="3279321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4000" b="1"/>
                <a:t>A</a:t>
              </a:r>
              <a:endParaRPr lang="ru-RU" sz="1100" b="1"/>
            </a:p>
          </xdr:txBody>
        </xdr:sp>
        <xdr:sp macro="" textlink="">
          <xdr:nvSpPr>
            <xdr:cNvPr id="15" name="TextBox 14"/>
            <xdr:cNvSpPr txBox="1"/>
          </xdr:nvSpPr>
          <xdr:spPr>
            <a:xfrm>
              <a:off x="17281072" y="381000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4000" b="1"/>
                <a:t>B</a:t>
              </a:r>
              <a:endParaRPr lang="ru-RU" sz="1100" b="1"/>
            </a:p>
          </xdr:txBody>
        </xdr:sp>
        <xdr:sp macro="" textlink="">
          <xdr:nvSpPr>
            <xdr:cNvPr id="16" name="TextBox 15"/>
            <xdr:cNvSpPr txBox="1"/>
          </xdr:nvSpPr>
          <xdr:spPr>
            <a:xfrm>
              <a:off x="20560393" y="3360964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4000" b="1"/>
                <a:t>C</a:t>
              </a:r>
              <a:endParaRPr lang="ru-RU" sz="1100" b="1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31059</xdr:colOff>
      <xdr:row>0</xdr:row>
      <xdr:rowOff>104775</xdr:rowOff>
    </xdr:from>
    <xdr:to>
      <xdr:col>31</xdr:col>
      <xdr:colOff>8282</xdr:colOff>
      <xdr:row>2</xdr:row>
      <xdr:rowOff>304800</xdr:rowOff>
    </xdr:to>
    <xdr:sp macro="" textlink="">
      <xdr:nvSpPr>
        <xdr:cNvPr id="2" name="Выноска со стрелкой вверх 1">
          <a:hlinkClick xmlns:r="http://schemas.openxmlformats.org/officeDocument/2006/relationships" r:id="rId1"/>
        </xdr:cNvPr>
        <xdr:cNvSpPr/>
      </xdr:nvSpPr>
      <xdr:spPr>
        <a:xfrm>
          <a:off x="8889309" y="104775"/>
          <a:ext cx="1310723" cy="666750"/>
        </a:xfrm>
        <a:prstGeom prst="upArrowCallou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Просмотреть</a:t>
          </a:r>
          <a:r>
            <a:rPr lang="ru-RU" sz="1100" baseline="0"/>
            <a:t> р</a:t>
          </a:r>
          <a:r>
            <a:rPr lang="ru-RU" sz="1100"/>
            <a:t>езультат</a:t>
          </a:r>
        </a:p>
      </xdr:txBody>
    </xdr:sp>
    <xdr:clientData/>
  </xdr:twoCellAnchor>
  <xdr:twoCellAnchor>
    <xdr:from>
      <xdr:col>42</xdr:col>
      <xdr:colOff>136070</xdr:colOff>
      <xdr:row>1</xdr:row>
      <xdr:rowOff>137308</xdr:rowOff>
    </xdr:from>
    <xdr:to>
      <xdr:col>56</xdr:col>
      <xdr:colOff>115659</xdr:colOff>
      <xdr:row>11</xdr:row>
      <xdr:rowOff>262791</xdr:rowOff>
    </xdr:to>
    <xdr:grpSp>
      <xdr:nvGrpSpPr>
        <xdr:cNvPr id="3" name="Группа 2"/>
        <xdr:cNvGrpSpPr/>
      </xdr:nvGrpSpPr>
      <xdr:grpSpPr>
        <a:xfrm>
          <a:off x="11647713" y="273379"/>
          <a:ext cx="4742089" cy="3527269"/>
          <a:chOff x="16491857" y="272151"/>
          <a:chExt cx="4748893" cy="3736480"/>
        </a:xfrm>
      </xdr:grpSpPr>
      <xdr:grpSp>
        <xdr:nvGrpSpPr>
          <xdr:cNvPr id="4" name="Группа 5"/>
          <xdr:cNvGrpSpPr/>
        </xdr:nvGrpSpPr>
        <xdr:grpSpPr>
          <a:xfrm>
            <a:off x="16837483" y="272151"/>
            <a:ext cx="4082101" cy="3736480"/>
            <a:chOff x="16837483" y="272151"/>
            <a:chExt cx="4082101" cy="3736480"/>
          </a:xfrm>
        </xdr:grpSpPr>
        <xdr:sp macro="" textlink="">
          <xdr:nvSpPr>
            <xdr:cNvPr id="16" name="Овал 2"/>
            <xdr:cNvSpPr/>
          </xdr:nvSpPr>
          <xdr:spPr>
            <a:xfrm>
              <a:off x="17648466" y="272151"/>
              <a:ext cx="2520003" cy="2520000"/>
            </a:xfrm>
            <a:prstGeom prst="ellipse">
              <a:avLst/>
            </a:prstGeom>
            <a:solidFill>
              <a:srgbClr val="FFFF00">
                <a:alpha val="40000"/>
              </a:srgbClr>
            </a:solidFill>
            <a:ln w="3810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/>
            </a:p>
          </xdr:txBody>
        </xdr:sp>
        <xdr:sp macro="" textlink="">
          <xdr:nvSpPr>
            <xdr:cNvPr id="17" name="Овал 3"/>
            <xdr:cNvSpPr/>
          </xdr:nvSpPr>
          <xdr:spPr>
            <a:xfrm>
              <a:off x="18399584" y="1488631"/>
              <a:ext cx="2520000" cy="2520000"/>
            </a:xfrm>
            <a:prstGeom prst="ellipse">
              <a:avLst/>
            </a:prstGeom>
            <a:solidFill>
              <a:schemeClr val="accent4">
                <a:lumMod val="75000"/>
                <a:alpha val="40000"/>
              </a:schemeClr>
            </a:solidFill>
            <a:ln w="3810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/>
            </a:p>
          </xdr:txBody>
        </xdr:sp>
        <xdr:sp macro="" textlink="">
          <xdr:nvSpPr>
            <xdr:cNvPr id="18" name="Овал 4"/>
            <xdr:cNvSpPr/>
          </xdr:nvSpPr>
          <xdr:spPr>
            <a:xfrm>
              <a:off x="16837483" y="1488631"/>
              <a:ext cx="2520000" cy="2520000"/>
            </a:xfrm>
            <a:prstGeom prst="ellipse">
              <a:avLst/>
            </a:prstGeom>
            <a:solidFill>
              <a:srgbClr val="FF0000">
                <a:alpha val="40000"/>
              </a:srgbClr>
            </a:solidFill>
            <a:ln w="3810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endParaRPr lang="ru-RU" sz="1100"/>
            </a:p>
          </xdr:txBody>
        </xdr:sp>
      </xdr:grpSp>
      <xdr:grpSp>
        <xdr:nvGrpSpPr>
          <xdr:cNvPr id="5" name="Группа 16"/>
          <xdr:cNvGrpSpPr/>
        </xdr:nvGrpSpPr>
        <xdr:grpSpPr>
          <a:xfrm>
            <a:off x="16491857" y="381000"/>
            <a:ext cx="4748893" cy="3619499"/>
            <a:chOff x="16491857" y="381000"/>
            <a:chExt cx="4748893" cy="3619499"/>
          </a:xfrm>
        </xdr:grpSpPr>
        <xdr:sp macro="" textlink="">
          <xdr:nvSpPr>
            <xdr:cNvPr id="6" name="TextBox 5"/>
            <xdr:cNvSpPr txBox="1"/>
          </xdr:nvSpPr>
          <xdr:spPr>
            <a:xfrm>
              <a:off x="17471572" y="2735036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5</a:t>
              </a:r>
              <a:endParaRPr lang="ru-RU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>
              <a:off x="17855293" y="1567543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6</a:t>
              </a:r>
              <a:endParaRPr lang="ru-RU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18522043" y="683079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7</a:t>
              </a:r>
              <a:endParaRPr lang="ru-RU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9273158" y="1583871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2</a:t>
              </a:r>
              <a:endParaRPr lang="ru-RU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19635107" y="2735036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3</a:t>
              </a:r>
              <a:endParaRPr lang="ru-RU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>
              <a:off x="18532928" y="2830285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4</a:t>
              </a:r>
              <a:endParaRPr lang="ru-RU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18546535" y="2081893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2800"/>
                <a:t>1</a:t>
              </a:r>
              <a:endParaRPr lang="ru-RU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>
              <a:off x="16491857" y="3279321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4000" b="1"/>
                <a:t>C</a:t>
              </a:r>
              <a:endParaRPr lang="ru-RU" sz="1100" b="1"/>
            </a:p>
          </xdr:txBody>
        </xdr:sp>
        <xdr:sp macro="" textlink="">
          <xdr:nvSpPr>
            <xdr:cNvPr id="14" name="TextBox 13"/>
            <xdr:cNvSpPr txBox="1"/>
          </xdr:nvSpPr>
          <xdr:spPr>
            <a:xfrm>
              <a:off x="17281072" y="381000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4000" b="1"/>
                <a:t>B</a:t>
              </a:r>
              <a:endParaRPr lang="ru-RU" sz="1100" b="1"/>
            </a:p>
          </xdr:txBody>
        </xdr:sp>
        <xdr:sp macro="" textlink="">
          <xdr:nvSpPr>
            <xdr:cNvPr id="15" name="TextBox 14"/>
            <xdr:cNvSpPr txBox="1"/>
          </xdr:nvSpPr>
          <xdr:spPr>
            <a:xfrm>
              <a:off x="20560393" y="3360964"/>
              <a:ext cx="680357" cy="6395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ru-RU" sz="4000" b="1"/>
                <a:t>А</a:t>
              </a:r>
              <a:endParaRPr lang="ru-RU" sz="1100" b="1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16</xdr:col>
      <xdr:colOff>323850</xdr:colOff>
      <xdr:row>12</xdr:row>
      <xdr:rowOff>1588</xdr:rowOff>
    </xdr:to>
    <xdr:cxnSp macro="">
      <xdr:nvCxnSpPr>
        <xdr:cNvPr id="3" name="Прямая со стрелкой 2"/>
        <xdr:cNvCxnSpPr/>
      </xdr:nvCxnSpPr>
      <xdr:spPr>
        <a:xfrm>
          <a:off x="133350" y="3467100"/>
          <a:ext cx="53244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296694</xdr:colOff>
      <xdr:row>11</xdr:row>
      <xdr:rowOff>301083</xdr:rowOff>
    </xdr:from>
    <xdr:to>
      <xdr:col>2</xdr:col>
      <xdr:colOff>39519</xdr:colOff>
      <xdr:row>12</xdr:row>
      <xdr:rowOff>43908</xdr:rowOff>
    </xdr:to>
    <xdr:sp macro="" textlink="">
      <xdr:nvSpPr>
        <xdr:cNvPr id="4" name="Овал 3"/>
        <xdr:cNvSpPr/>
      </xdr:nvSpPr>
      <xdr:spPr>
        <a:xfrm>
          <a:off x="427663" y="3575302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</xdr:col>
      <xdr:colOff>2213</xdr:colOff>
      <xdr:row>11</xdr:row>
      <xdr:rowOff>300289</xdr:rowOff>
    </xdr:from>
    <xdr:to>
      <xdr:col>3</xdr:col>
      <xdr:colOff>287362</xdr:colOff>
      <xdr:row>11</xdr:row>
      <xdr:rowOff>301877</xdr:rowOff>
    </xdr:to>
    <xdr:cxnSp macro="">
      <xdr:nvCxnSpPr>
        <xdr:cNvPr id="6" name="Скругленная соединительная линия 5"/>
        <xdr:cNvCxnSpPr>
          <a:stCxn id="4" idx="0"/>
          <a:endCxn id="27" idx="0"/>
        </xdr:cNvCxnSpPr>
      </xdr:nvCxnSpPr>
      <xdr:spPr>
        <a:xfrm rot="5400000" flipH="1" flipV="1">
          <a:off x="775025" y="3266040"/>
          <a:ext cx="1588" cy="618524"/>
        </a:xfrm>
        <a:prstGeom prst="curvedConnector3">
          <a:avLst>
            <a:gd name="adj1" fmla="val 1439546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200242</xdr:colOff>
      <xdr:row>11</xdr:row>
      <xdr:rowOff>301083</xdr:rowOff>
    </xdr:from>
    <xdr:to>
      <xdr:col>5</xdr:col>
      <xdr:colOff>277603</xdr:colOff>
      <xdr:row>12</xdr:row>
      <xdr:rowOff>43908</xdr:rowOff>
    </xdr:to>
    <xdr:sp macro="" textlink="">
      <xdr:nvSpPr>
        <xdr:cNvPr id="9" name="Овал 8"/>
        <xdr:cNvSpPr/>
      </xdr:nvSpPr>
      <xdr:spPr>
        <a:xfrm>
          <a:off x="1664711" y="3575302"/>
          <a:ext cx="77361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153177</xdr:colOff>
      <xdr:row>11</xdr:row>
      <xdr:rowOff>301083</xdr:rowOff>
    </xdr:from>
    <xdr:to>
      <xdr:col>7</xdr:col>
      <xdr:colOff>230538</xdr:colOff>
      <xdr:row>12</xdr:row>
      <xdr:rowOff>43908</xdr:rowOff>
    </xdr:to>
    <xdr:sp macro="" textlink="">
      <xdr:nvSpPr>
        <xdr:cNvPr id="10" name="Овал 9"/>
        <xdr:cNvSpPr/>
      </xdr:nvSpPr>
      <xdr:spPr>
        <a:xfrm>
          <a:off x="2284396" y="3575302"/>
          <a:ext cx="77361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57886</xdr:colOff>
      <xdr:row>11</xdr:row>
      <xdr:rowOff>301083</xdr:rowOff>
    </xdr:from>
    <xdr:to>
      <xdr:col>11</xdr:col>
      <xdr:colOff>135247</xdr:colOff>
      <xdr:row>12</xdr:row>
      <xdr:rowOff>43908</xdr:rowOff>
    </xdr:to>
    <xdr:sp macro="" textlink="">
      <xdr:nvSpPr>
        <xdr:cNvPr id="11" name="Овал 10"/>
        <xdr:cNvSpPr/>
      </xdr:nvSpPr>
      <xdr:spPr>
        <a:xfrm>
          <a:off x="3522605" y="3575302"/>
          <a:ext cx="77361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295971</xdr:colOff>
      <xdr:row>11</xdr:row>
      <xdr:rowOff>301083</xdr:rowOff>
    </xdr:from>
    <xdr:to>
      <xdr:col>15</xdr:col>
      <xdr:colOff>38796</xdr:colOff>
      <xdr:row>12</xdr:row>
      <xdr:rowOff>43908</xdr:rowOff>
    </xdr:to>
    <xdr:sp macro="" textlink="">
      <xdr:nvSpPr>
        <xdr:cNvPr id="12" name="Овал 11"/>
        <xdr:cNvSpPr/>
      </xdr:nvSpPr>
      <xdr:spPr>
        <a:xfrm>
          <a:off x="4760815" y="3575302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49714</xdr:colOff>
      <xdr:row>11</xdr:row>
      <xdr:rowOff>300290</xdr:rowOff>
    </xdr:from>
    <xdr:to>
      <xdr:col>15</xdr:col>
      <xdr:colOff>1489</xdr:colOff>
      <xdr:row>11</xdr:row>
      <xdr:rowOff>301878</xdr:rowOff>
    </xdr:to>
    <xdr:cxnSp macro="">
      <xdr:nvCxnSpPr>
        <xdr:cNvPr id="14" name="Скругленная соединительная линия 13"/>
        <xdr:cNvCxnSpPr>
          <a:stCxn id="30" idx="0"/>
          <a:endCxn id="12" idx="0"/>
        </xdr:cNvCxnSpPr>
      </xdr:nvCxnSpPr>
      <xdr:spPr>
        <a:xfrm rot="5400000" flipH="1" flipV="1">
          <a:off x="4489652" y="3266040"/>
          <a:ext cx="1588" cy="618525"/>
        </a:xfrm>
        <a:prstGeom prst="curvedConnector3">
          <a:avLst>
            <a:gd name="adj1" fmla="val 1439546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239716</xdr:colOff>
      <xdr:row>11</xdr:row>
      <xdr:rowOff>300290</xdr:rowOff>
    </xdr:from>
    <xdr:to>
      <xdr:col>7</xdr:col>
      <xdr:colOff>192651</xdr:colOff>
      <xdr:row>11</xdr:row>
      <xdr:rowOff>301878</xdr:rowOff>
    </xdr:to>
    <xdr:cxnSp macro="">
      <xdr:nvCxnSpPr>
        <xdr:cNvPr id="17" name="Скругленная соединительная линия 16"/>
        <xdr:cNvCxnSpPr>
          <a:stCxn id="9" idx="0"/>
          <a:endCxn id="10" idx="0"/>
        </xdr:cNvCxnSpPr>
      </xdr:nvCxnSpPr>
      <xdr:spPr>
        <a:xfrm rot="5400000" flipH="1" flipV="1">
          <a:off x="2013234" y="3265460"/>
          <a:ext cx="1588" cy="619685"/>
        </a:xfrm>
        <a:prstGeom prst="curvedConnector3">
          <a:avLst>
            <a:gd name="adj1" fmla="val 1439546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53591</xdr:colOff>
      <xdr:row>12</xdr:row>
      <xdr:rowOff>89295</xdr:rowOff>
    </xdr:from>
    <xdr:to>
      <xdr:col>8</xdr:col>
      <xdr:colOff>53591</xdr:colOff>
      <xdr:row>13</xdr:row>
      <xdr:rowOff>89295</xdr:rowOff>
    </xdr:to>
    <xdr:sp macro="" textlink="">
      <xdr:nvSpPr>
        <xdr:cNvPr id="24" name="TextBox 23"/>
        <xdr:cNvSpPr txBox="1"/>
      </xdr:nvSpPr>
      <xdr:spPr>
        <a:xfrm>
          <a:off x="1518060" y="3696889"/>
          <a:ext cx="10001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100" b="1" i="1">
              <a:solidFill>
                <a:srgbClr val="002060"/>
              </a:solidFill>
            </a:rPr>
            <a:t>Оценка "3"</a:t>
          </a:r>
        </a:p>
      </xdr:txBody>
    </xdr:sp>
    <xdr:clientData/>
  </xdr:twoCellAnchor>
  <xdr:twoCellAnchor>
    <xdr:from>
      <xdr:col>8</xdr:col>
      <xdr:colOff>291711</xdr:colOff>
      <xdr:row>12</xdr:row>
      <xdr:rowOff>89295</xdr:rowOff>
    </xdr:from>
    <xdr:to>
      <xdr:col>11</xdr:col>
      <xdr:colOff>291711</xdr:colOff>
      <xdr:row>13</xdr:row>
      <xdr:rowOff>89295</xdr:rowOff>
    </xdr:to>
    <xdr:sp macro="" textlink="">
      <xdr:nvSpPr>
        <xdr:cNvPr id="25" name="TextBox 24"/>
        <xdr:cNvSpPr txBox="1"/>
      </xdr:nvSpPr>
      <xdr:spPr>
        <a:xfrm>
          <a:off x="2756305" y="3696889"/>
          <a:ext cx="10001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100" b="1" i="1">
              <a:solidFill>
                <a:srgbClr val="002060"/>
              </a:solidFill>
            </a:rPr>
            <a:t>Оценка "4"</a:t>
          </a:r>
        </a:p>
      </xdr:txBody>
    </xdr:sp>
    <xdr:clientData/>
  </xdr:twoCellAnchor>
  <xdr:twoCellAnchor>
    <xdr:from>
      <xdr:col>12</xdr:col>
      <xdr:colOff>196456</xdr:colOff>
      <xdr:row>12</xdr:row>
      <xdr:rowOff>89295</xdr:rowOff>
    </xdr:from>
    <xdr:to>
      <xdr:col>15</xdr:col>
      <xdr:colOff>196456</xdr:colOff>
      <xdr:row>13</xdr:row>
      <xdr:rowOff>89295</xdr:rowOff>
    </xdr:to>
    <xdr:sp macro="" textlink="">
      <xdr:nvSpPr>
        <xdr:cNvPr id="26" name="TextBox 25"/>
        <xdr:cNvSpPr txBox="1"/>
      </xdr:nvSpPr>
      <xdr:spPr>
        <a:xfrm>
          <a:off x="3994550" y="3696889"/>
          <a:ext cx="10001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100" b="1" i="1">
              <a:solidFill>
                <a:srgbClr val="002060"/>
              </a:solidFill>
            </a:rPr>
            <a:t>Оценка "5"</a:t>
          </a:r>
        </a:p>
      </xdr:txBody>
    </xdr:sp>
    <xdr:clientData/>
  </xdr:twoCellAnchor>
  <xdr:twoCellAnchor>
    <xdr:from>
      <xdr:col>3</xdr:col>
      <xdr:colOff>248468</xdr:colOff>
      <xdr:row>11</xdr:row>
      <xdr:rowOff>301083</xdr:rowOff>
    </xdr:from>
    <xdr:to>
      <xdr:col>3</xdr:col>
      <xdr:colOff>324668</xdr:colOff>
      <xdr:row>12</xdr:row>
      <xdr:rowOff>43908</xdr:rowOff>
    </xdr:to>
    <xdr:sp macro="" textlink="">
      <xdr:nvSpPr>
        <xdr:cNvPr id="27" name="Овал 26"/>
        <xdr:cNvSpPr/>
      </xdr:nvSpPr>
      <xdr:spPr>
        <a:xfrm>
          <a:off x="1046187" y="3575302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106112</xdr:colOff>
      <xdr:row>11</xdr:row>
      <xdr:rowOff>301083</xdr:rowOff>
    </xdr:from>
    <xdr:to>
      <xdr:col>9</xdr:col>
      <xdr:colOff>182312</xdr:colOff>
      <xdr:row>12</xdr:row>
      <xdr:rowOff>43908</xdr:rowOff>
    </xdr:to>
    <xdr:sp macro="" textlink="">
      <xdr:nvSpPr>
        <xdr:cNvPr id="28" name="Овал 27"/>
        <xdr:cNvSpPr/>
      </xdr:nvSpPr>
      <xdr:spPr>
        <a:xfrm>
          <a:off x="2904081" y="3575302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10821</xdr:colOff>
      <xdr:row>11</xdr:row>
      <xdr:rowOff>301083</xdr:rowOff>
    </xdr:from>
    <xdr:to>
      <xdr:col>13</xdr:col>
      <xdr:colOff>87021</xdr:colOff>
      <xdr:row>12</xdr:row>
      <xdr:rowOff>43908</xdr:rowOff>
    </xdr:to>
    <xdr:sp macro="" textlink="">
      <xdr:nvSpPr>
        <xdr:cNvPr id="30" name="Овал 29"/>
        <xdr:cNvSpPr/>
      </xdr:nvSpPr>
      <xdr:spPr>
        <a:xfrm>
          <a:off x="4142290" y="3575302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145005</xdr:colOff>
      <xdr:row>11</xdr:row>
      <xdr:rowOff>300290</xdr:rowOff>
    </xdr:from>
    <xdr:to>
      <xdr:col>11</xdr:col>
      <xdr:colOff>97360</xdr:colOff>
      <xdr:row>11</xdr:row>
      <xdr:rowOff>301878</xdr:rowOff>
    </xdr:to>
    <xdr:cxnSp macro="">
      <xdr:nvCxnSpPr>
        <xdr:cNvPr id="36" name="Скругленная соединительная линия 35"/>
        <xdr:cNvCxnSpPr>
          <a:stCxn id="28" idx="0"/>
          <a:endCxn id="11" idx="0"/>
        </xdr:cNvCxnSpPr>
      </xdr:nvCxnSpPr>
      <xdr:spPr>
        <a:xfrm rot="5400000" flipH="1" flipV="1">
          <a:off x="3251733" y="3265750"/>
          <a:ext cx="1588" cy="619105"/>
        </a:xfrm>
        <a:prstGeom prst="curvedConnector3">
          <a:avLst>
            <a:gd name="adj1" fmla="val 1439546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148846</xdr:colOff>
      <xdr:row>12</xdr:row>
      <xdr:rowOff>89295</xdr:rowOff>
    </xdr:from>
    <xdr:to>
      <xdr:col>4</xdr:col>
      <xdr:colOff>148846</xdr:colOff>
      <xdr:row>13</xdr:row>
      <xdr:rowOff>89295</xdr:rowOff>
    </xdr:to>
    <xdr:sp macro="" textlink="">
      <xdr:nvSpPr>
        <xdr:cNvPr id="40" name="TextBox 39"/>
        <xdr:cNvSpPr txBox="1"/>
      </xdr:nvSpPr>
      <xdr:spPr>
        <a:xfrm>
          <a:off x="279815" y="3696889"/>
          <a:ext cx="10001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100" b="1" i="1">
              <a:solidFill>
                <a:srgbClr val="002060"/>
              </a:solidFill>
            </a:rPr>
            <a:t>Оценка "2"</a:t>
          </a:r>
        </a:p>
      </xdr:txBody>
    </xdr:sp>
    <xdr:clientData/>
  </xdr:twoCellAnchor>
  <xdr:twoCellAnchor>
    <xdr:from>
      <xdr:col>13</xdr:col>
      <xdr:colOff>149086</xdr:colOff>
      <xdr:row>3</xdr:row>
      <xdr:rowOff>339587</xdr:rowOff>
    </xdr:from>
    <xdr:to>
      <xdr:col>16</xdr:col>
      <xdr:colOff>173931</xdr:colOff>
      <xdr:row>3</xdr:row>
      <xdr:rowOff>621200</xdr:rowOff>
    </xdr:to>
    <xdr:sp macro="" textlink="">
      <xdr:nvSpPr>
        <xdr:cNvPr id="19" name="Скругленный прямоугольник 18">
          <a:hlinkClick xmlns:r="http://schemas.openxmlformats.org/officeDocument/2006/relationships" r:id="rId1"/>
        </xdr:cNvPr>
        <xdr:cNvSpPr/>
      </xdr:nvSpPr>
      <xdr:spPr>
        <a:xfrm>
          <a:off x="4257260" y="1134717"/>
          <a:ext cx="1018758" cy="28161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/>
            <a:t>НАЗАД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16</xdr:col>
      <xdr:colOff>323850</xdr:colOff>
      <xdr:row>12</xdr:row>
      <xdr:rowOff>1588</xdr:rowOff>
    </xdr:to>
    <xdr:cxnSp macro="">
      <xdr:nvCxnSpPr>
        <xdr:cNvPr id="2" name="Прямая со стрелкой 1"/>
        <xdr:cNvCxnSpPr/>
      </xdr:nvCxnSpPr>
      <xdr:spPr>
        <a:xfrm>
          <a:off x="133350" y="3609975"/>
          <a:ext cx="53244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296694</xdr:colOff>
      <xdr:row>11</xdr:row>
      <xdr:rowOff>301083</xdr:rowOff>
    </xdr:from>
    <xdr:to>
      <xdr:col>2</xdr:col>
      <xdr:colOff>39519</xdr:colOff>
      <xdr:row>12</xdr:row>
      <xdr:rowOff>43908</xdr:rowOff>
    </xdr:to>
    <xdr:sp macro="" textlink="">
      <xdr:nvSpPr>
        <xdr:cNvPr id="3" name="Овал 2"/>
        <xdr:cNvSpPr/>
      </xdr:nvSpPr>
      <xdr:spPr>
        <a:xfrm>
          <a:off x="430044" y="3577683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</xdr:col>
      <xdr:colOff>2213</xdr:colOff>
      <xdr:row>11</xdr:row>
      <xdr:rowOff>300289</xdr:rowOff>
    </xdr:from>
    <xdr:to>
      <xdr:col>3</xdr:col>
      <xdr:colOff>287362</xdr:colOff>
      <xdr:row>11</xdr:row>
      <xdr:rowOff>301877</xdr:rowOff>
    </xdr:to>
    <xdr:cxnSp macro="">
      <xdr:nvCxnSpPr>
        <xdr:cNvPr id="4" name="Скругленная соединительная линия 3"/>
        <xdr:cNvCxnSpPr>
          <a:stCxn id="3" idx="0"/>
          <a:endCxn id="14" idx="0"/>
        </xdr:cNvCxnSpPr>
      </xdr:nvCxnSpPr>
      <xdr:spPr>
        <a:xfrm rot="5400000" flipH="1" flipV="1">
          <a:off x="777406" y="3268421"/>
          <a:ext cx="1588" cy="618524"/>
        </a:xfrm>
        <a:prstGeom prst="curvedConnector3">
          <a:avLst>
            <a:gd name="adj1" fmla="val 1439546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200242</xdr:colOff>
      <xdr:row>11</xdr:row>
      <xdr:rowOff>301083</xdr:rowOff>
    </xdr:from>
    <xdr:to>
      <xdr:col>5</xdr:col>
      <xdr:colOff>277603</xdr:colOff>
      <xdr:row>12</xdr:row>
      <xdr:rowOff>43908</xdr:rowOff>
    </xdr:to>
    <xdr:sp macro="" textlink="">
      <xdr:nvSpPr>
        <xdr:cNvPr id="5" name="Овал 4"/>
        <xdr:cNvSpPr/>
      </xdr:nvSpPr>
      <xdr:spPr>
        <a:xfrm>
          <a:off x="1667092" y="3577683"/>
          <a:ext cx="77361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153177</xdr:colOff>
      <xdr:row>11</xdr:row>
      <xdr:rowOff>301083</xdr:rowOff>
    </xdr:from>
    <xdr:to>
      <xdr:col>7</xdr:col>
      <xdr:colOff>230538</xdr:colOff>
      <xdr:row>12</xdr:row>
      <xdr:rowOff>43908</xdr:rowOff>
    </xdr:to>
    <xdr:sp macro="" textlink="">
      <xdr:nvSpPr>
        <xdr:cNvPr id="6" name="Овал 5"/>
        <xdr:cNvSpPr/>
      </xdr:nvSpPr>
      <xdr:spPr>
        <a:xfrm>
          <a:off x="2286777" y="3577683"/>
          <a:ext cx="77361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57886</xdr:colOff>
      <xdr:row>11</xdr:row>
      <xdr:rowOff>301083</xdr:rowOff>
    </xdr:from>
    <xdr:to>
      <xdr:col>11</xdr:col>
      <xdr:colOff>135247</xdr:colOff>
      <xdr:row>12</xdr:row>
      <xdr:rowOff>43908</xdr:rowOff>
    </xdr:to>
    <xdr:sp macro="" textlink="">
      <xdr:nvSpPr>
        <xdr:cNvPr id="7" name="Овал 6"/>
        <xdr:cNvSpPr/>
      </xdr:nvSpPr>
      <xdr:spPr>
        <a:xfrm>
          <a:off x="3524986" y="3577683"/>
          <a:ext cx="77361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295971</xdr:colOff>
      <xdr:row>11</xdr:row>
      <xdr:rowOff>301083</xdr:rowOff>
    </xdr:from>
    <xdr:to>
      <xdr:col>15</xdr:col>
      <xdr:colOff>38796</xdr:colOff>
      <xdr:row>12</xdr:row>
      <xdr:rowOff>43908</xdr:rowOff>
    </xdr:to>
    <xdr:sp macro="" textlink="">
      <xdr:nvSpPr>
        <xdr:cNvPr id="8" name="Овал 7"/>
        <xdr:cNvSpPr/>
      </xdr:nvSpPr>
      <xdr:spPr>
        <a:xfrm>
          <a:off x="4763196" y="3577683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49714</xdr:colOff>
      <xdr:row>11</xdr:row>
      <xdr:rowOff>300290</xdr:rowOff>
    </xdr:from>
    <xdr:to>
      <xdr:col>15</xdr:col>
      <xdr:colOff>1489</xdr:colOff>
      <xdr:row>11</xdr:row>
      <xdr:rowOff>301878</xdr:rowOff>
    </xdr:to>
    <xdr:cxnSp macro="">
      <xdr:nvCxnSpPr>
        <xdr:cNvPr id="9" name="Скругленная соединительная линия 8"/>
        <xdr:cNvCxnSpPr>
          <a:stCxn id="16" idx="0"/>
          <a:endCxn id="8" idx="0"/>
        </xdr:cNvCxnSpPr>
      </xdr:nvCxnSpPr>
      <xdr:spPr>
        <a:xfrm rot="5400000" flipH="1" flipV="1">
          <a:off x="4492033" y="3268421"/>
          <a:ext cx="1588" cy="618525"/>
        </a:xfrm>
        <a:prstGeom prst="curvedConnector3">
          <a:avLst>
            <a:gd name="adj1" fmla="val 1439546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239716</xdr:colOff>
      <xdr:row>11</xdr:row>
      <xdr:rowOff>300290</xdr:rowOff>
    </xdr:from>
    <xdr:to>
      <xdr:col>7</xdr:col>
      <xdr:colOff>192651</xdr:colOff>
      <xdr:row>11</xdr:row>
      <xdr:rowOff>301878</xdr:rowOff>
    </xdr:to>
    <xdr:cxnSp macro="">
      <xdr:nvCxnSpPr>
        <xdr:cNvPr id="10" name="Скругленная соединительная линия 9"/>
        <xdr:cNvCxnSpPr>
          <a:stCxn id="5" idx="0"/>
          <a:endCxn id="6" idx="0"/>
        </xdr:cNvCxnSpPr>
      </xdr:nvCxnSpPr>
      <xdr:spPr>
        <a:xfrm rot="5400000" flipH="1" flipV="1">
          <a:off x="2015615" y="3267841"/>
          <a:ext cx="1588" cy="619685"/>
        </a:xfrm>
        <a:prstGeom prst="curvedConnector3">
          <a:avLst>
            <a:gd name="adj1" fmla="val 1439546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53591</xdr:colOff>
      <xdr:row>12</xdr:row>
      <xdr:rowOff>89295</xdr:rowOff>
    </xdr:from>
    <xdr:to>
      <xdr:col>8</xdr:col>
      <xdr:colOff>53591</xdr:colOff>
      <xdr:row>13</xdr:row>
      <xdr:rowOff>89295</xdr:rowOff>
    </xdr:to>
    <xdr:sp macro="" textlink="">
      <xdr:nvSpPr>
        <xdr:cNvPr id="11" name="TextBox 10"/>
        <xdr:cNvSpPr txBox="1"/>
      </xdr:nvSpPr>
      <xdr:spPr>
        <a:xfrm>
          <a:off x="1520441" y="3699270"/>
          <a:ext cx="10001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100" b="1" i="1">
              <a:solidFill>
                <a:srgbClr val="002060"/>
              </a:solidFill>
            </a:rPr>
            <a:t>Оценка "3"</a:t>
          </a:r>
        </a:p>
      </xdr:txBody>
    </xdr:sp>
    <xdr:clientData/>
  </xdr:twoCellAnchor>
  <xdr:twoCellAnchor>
    <xdr:from>
      <xdr:col>8</xdr:col>
      <xdr:colOff>291711</xdr:colOff>
      <xdr:row>12</xdr:row>
      <xdr:rowOff>89295</xdr:rowOff>
    </xdr:from>
    <xdr:to>
      <xdr:col>11</xdr:col>
      <xdr:colOff>291711</xdr:colOff>
      <xdr:row>13</xdr:row>
      <xdr:rowOff>89295</xdr:rowOff>
    </xdr:to>
    <xdr:sp macro="" textlink="">
      <xdr:nvSpPr>
        <xdr:cNvPr id="12" name="TextBox 11"/>
        <xdr:cNvSpPr txBox="1"/>
      </xdr:nvSpPr>
      <xdr:spPr>
        <a:xfrm>
          <a:off x="2758686" y="3699270"/>
          <a:ext cx="10001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100" b="1" i="1">
              <a:solidFill>
                <a:srgbClr val="002060"/>
              </a:solidFill>
            </a:rPr>
            <a:t>Оценка "4"</a:t>
          </a:r>
        </a:p>
      </xdr:txBody>
    </xdr:sp>
    <xdr:clientData/>
  </xdr:twoCellAnchor>
  <xdr:twoCellAnchor>
    <xdr:from>
      <xdr:col>12</xdr:col>
      <xdr:colOff>196456</xdr:colOff>
      <xdr:row>12</xdr:row>
      <xdr:rowOff>89295</xdr:rowOff>
    </xdr:from>
    <xdr:to>
      <xdr:col>15</xdr:col>
      <xdr:colOff>196456</xdr:colOff>
      <xdr:row>13</xdr:row>
      <xdr:rowOff>89295</xdr:rowOff>
    </xdr:to>
    <xdr:sp macro="" textlink="">
      <xdr:nvSpPr>
        <xdr:cNvPr id="13" name="TextBox 12"/>
        <xdr:cNvSpPr txBox="1"/>
      </xdr:nvSpPr>
      <xdr:spPr>
        <a:xfrm>
          <a:off x="3996931" y="3699270"/>
          <a:ext cx="10001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100" b="1" i="1">
              <a:solidFill>
                <a:srgbClr val="002060"/>
              </a:solidFill>
            </a:rPr>
            <a:t>Оценка "5"</a:t>
          </a:r>
        </a:p>
      </xdr:txBody>
    </xdr:sp>
    <xdr:clientData/>
  </xdr:twoCellAnchor>
  <xdr:twoCellAnchor>
    <xdr:from>
      <xdr:col>3</xdr:col>
      <xdr:colOff>248468</xdr:colOff>
      <xdr:row>11</xdr:row>
      <xdr:rowOff>301083</xdr:rowOff>
    </xdr:from>
    <xdr:to>
      <xdr:col>3</xdr:col>
      <xdr:colOff>324668</xdr:colOff>
      <xdr:row>12</xdr:row>
      <xdr:rowOff>43908</xdr:rowOff>
    </xdr:to>
    <xdr:sp macro="" textlink="">
      <xdr:nvSpPr>
        <xdr:cNvPr id="14" name="Овал 13"/>
        <xdr:cNvSpPr/>
      </xdr:nvSpPr>
      <xdr:spPr>
        <a:xfrm>
          <a:off x="1048568" y="3577683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106112</xdr:colOff>
      <xdr:row>11</xdr:row>
      <xdr:rowOff>301083</xdr:rowOff>
    </xdr:from>
    <xdr:to>
      <xdr:col>9</xdr:col>
      <xdr:colOff>182312</xdr:colOff>
      <xdr:row>12</xdr:row>
      <xdr:rowOff>43908</xdr:rowOff>
    </xdr:to>
    <xdr:sp macro="" textlink="">
      <xdr:nvSpPr>
        <xdr:cNvPr id="15" name="Овал 14"/>
        <xdr:cNvSpPr/>
      </xdr:nvSpPr>
      <xdr:spPr>
        <a:xfrm>
          <a:off x="2906462" y="3577683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10821</xdr:colOff>
      <xdr:row>11</xdr:row>
      <xdr:rowOff>301083</xdr:rowOff>
    </xdr:from>
    <xdr:to>
      <xdr:col>13</xdr:col>
      <xdr:colOff>87021</xdr:colOff>
      <xdr:row>12</xdr:row>
      <xdr:rowOff>43908</xdr:rowOff>
    </xdr:to>
    <xdr:sp macro="" textlink="">
      <xdr:nvSpPr>
        <xdr:cNvPr id="16" name="Овал 15"/>
        <xdr:cNvSpPr/>
      </xdr:nvSpPr>
      <xdr:spPr>
        <a:xfrm>
          <a:off x="4144671" y="3577683"/>
          <a:ext cx="76200" cy="76200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145005</xdr:colOff>
      <xdr:row>11</xdr:row>
      <xdr:rowOff>300290</xdr:rowOff>
    </xdr:from>
    <xdr:to>
      <xdr:col>11</xdr:col>
      <xdr:colOff>97360</xdr:colOff>
      <xdr:row>11</xdr:row>
      <xdr:rowOff>301878</xdr:rowOff>
    </xdr:to>
    <xdr:cxnSp macro="">
      <xdr:nvCxnSpPr>
        <xdr:cNvPr id="17" name="Скругленная соединительная линия 16"/>
        <xdr:cNvCxnSpPr>
          <a:stCxn id="15" idx="0"/>
          <a:endCxn id="7" idx="0"/>
        </xdr:cNvCxnSpPr>
      </xdr:nvCxnSpPr>
      <xdr:spPr>
        <a:xfrm rot="5400000" flipH="1" flipV="1">
          <a:off x="3254114" y="3268131"/>
          <a:ext cx="1588" cy="619105"/>
        </a:xfrm>
        <a:prstGeom prst="curvedConnector3">
          <a:avLst>
            <a:gd name="adj1" fmla="val 1439546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148846</xdr:colOff>
      <xdr:row>12</xdr:row>
      <xdr:rowOff>89295</xdr:rowOff>
    </xdr:from>
    <xdr:to>
      <xdr:col>4</xdr:col>
      <xdr:colOff>148846</xdr:colOff>
      <xdr:row>13</xdr:row>
      <xdr:rowOff>89295</xdr:rowOff>
    </xdr:to>
    <xdr:sp macro="" textlink="">
      <xdr:nvSpPr>
        <xdr:cNvPr id="18" name="TextBox 17"/>
        <xdr:cNvSpPr txBox="1"/>
      </xdr:nvSpPr>
      <xdr:spPr>
        <a:xfrm>
          <a:off x="282196" y="3699270"/>
          <a:ext cx="10001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100" b="1" i="1">
              <a:solidFill>
                <a:srgbClr val="002060"/>
              </a:solidFill>
            </a:rPr>
            <a:t>Оценка "2"</a:t>
          </a:r>
        </a:p>
      </xdr:txBody>
    </xdr:sp>
    <xdr:clientData/>
  </xdr:twoCellAnchor>
  <xdr:twoCellAnchor>
    <xdr:from>
      <xdr:col>13</xdr:col>
      <xdr:colOff>140808</xdr:colOff>
      <xdr:row>3</xdr:row>
      <xdr:rowOff>306453</xdr:rowOff>
    </xdr:from>
    <xdr:to>
      <xdr:col>16</xdr:col>
      <xdr:colOff>165653</xdr:colOff>
      <xdr:row>3</xdr:row>
      <xdr:rowOff>588066</xdr:rowOff>
    </xdr:to>
    <xdr:sp macro="" textlink="">
      <xdr:nvSpPr>
        <xdr:cNvPr id="19" name="Скругленный прямоугольник 18">
          <a:hlinkClick xmlns:r="http://schemas.openxmlformats.org/officeDocument/2006/relationships" r:id="rId1"/>
        </xdr:cNvPr>
        <xdr:cNvSpPr/>
      </xdr:nvSpPr>
      <xdr:spPr>
        <a:xfrm>
          <a:off x="4248982" y="1101583"/>
          <a:ext cx="1018758" cy="28161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/>
            <a:t>НАЗАД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8"/>
  <sheetViews>
    <sheetView tabSelected="1" zoomScale="70" zoomScaleNormal="70" workbookViewId="0">
      <selection activeCell="AB7" sqref="AB7:AE7"/>
    </sheetView>
  </sheetViews>
  <sheetFormatPr defaultColWidth="5" defaultRowHeight="26.25" customHeight="1" x14ac:dyDescent="0.35"/>
  <cols>
    <col min="1" max="1" width="2" style="3" customWidth="1"/>
    <col min="2" max="2" width="5.85546875" style="9" customWidth="1"/>
    <col min="3" max="31" width="5" style="3"/>
    <col min="32" max="32" width="11.5703125" style="21" customWidth="1"/>
    <col min="33" max="34" width="0" style="3" hidden="1" customWidth="1"/>
    <col min="35" max="35" width="5" style="3" hidden="1" customWidth="1"/>
    <col min="36" max="36" width="9.5703125" style="3" hidden="1" customWidth="1"/>
    <col min="37" max="41" width="5" style="3" hidden="1" customWidth="1"/>
    <col min="42" max="42" width="5" style="3" customWidth="1"/>
    <col min="43" max="16384" width="5" style="3"/>
  </cols>
  <sheetData>
    <row r="1" spans="1:57" ht="10.5" customHeight="1" thickBot="1" x14ac:dyDescent="0.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0"/>
    </row>
    <row r="2" spans="1:57" ht="26.25" customHeight="1" thickBot="1" x14ac:dyDescent="0.4">
      <c r="A2" s="1"/>
      <c r="B2" s="35" t="s">
        <v>22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  <c r="AB2" s="1"/>
      <c r="AC2" s="1"/>
      <c r="AD2" s="1"/>
      <c r="AE2" s="1"/>
      <c r="AF2" s="20"/>
      <c r="AJ2" s="66" t="s">
        <v>14</v>
      </c>
      <c r="AK2" s="66"/>
      <c r="AL2" s="4">
        <f>Z4</f>
        <v>10</v>
      </c>
    </row>
    <row r="3" spans="1:57" ht="26.25" customHeight="1" thickBot="1" x14ac:dyDescent="0.4">
      <c r="A3" s="1"/>
      <c r="B3" s="38" t="s">
        <v>23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1"/>
      <c r="AC3" s="1"/>
      <c r="AD3" s="1"/>
      <c r="AE3" s="1"/>
      <c r="AF3" s="20"/>
      <c r="AJ3" s="69" t="s">
        <v>2</v>
      </c>
      <c r="AL3" s="70" t="s">
        <v>3</v>
      </c>
    </row>
    <row r="4" spans="1:57" ht="26.25" customHeight="1" thickBot="1" x14ac:dyDescent="0.4">
      <c r="A4" s="1"/>
      <c r="B4" s="48" t="s">
        <v>17</v>
      </c>
      <c r="C4" s="49"/>
      <c r="D4" s="49"/>
      <c r="E4" s="49"/>
      <c r="F4" s="49"/>
      <c r="G4" s="49"/>
      <c r="H4" s="50"/>
      <c r="I4" s="48" t="s">
        <v>0</v>
      </c>
      <c r="J4" s="49"/>
      <c r="K4" s="49"/>
      <c r="L4" s="49"/>
      <c r="M4" s="49"/>
      <c r="N4" s="49"/>
      <c r="O4" s="50"/>
      <c r="P4" s="60" t="s">
        <v>20</v>
      </c>
      <c r="Q4" s="61"/>
      <c r="R4" s="61"/>
      <c r="S4" s="61"/>
      <c r="T4" s="61"/>
      <c r="U4" s="61"/>
      <c r="V4" s="61"/>
      <c r="W4" s="61"/>
      <c r="X4" s="61"/>
      <c r="Y4" s="61"/>
      <c r="Z4" s="62">
        <v>10</v>
      </c>
      <c r="AA4" s="63"/>
      <c r="AB4" s="54" t="s">
        <v>1</v>
      </c>
      <c r="AC4" s="55"/>
      <c r="AD4" s="55"/>
      <c r="AE4" s="56"/>
      <c r="AF4" s="20"/>
      <c r="AJ4" s="69"/>
      <c r="AL4" s="70"/>
      <c r="AN4" s="67" t="s">
        <v>16</v>
      </c>
      <c r="AO4" s="67"/>
    </row>
    <row r="5" spans="1:57" ht="26.25" customHeight="1" thickBot="1" x14ac:dyDescent="0.4">
      <c r="A5" s="1"/>
      <c r="B5" s="5">
        <v>1</v>
      </c>
      <c r="C5" s="41" t="s">
        <v>24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3"/>
      <c r="AA5" s="44"/>
      <c r="AB5" s="57">
        <v>1234567</v>
      </c>
      <c r="AC5" s="58"/>
      <c r="AD5" s="58"/>
      <c r="AE5" s="59"/>
      <c r="AF5" s="20"/>
      <c r="AJ5" s="6">
        <v>1234567</v>
      </c>
      <c r="AL5" s="7">
        <f>IF(AB5="","",IF(AB5=AJ5,1,0))</f>
        <v>1</v>
      </c>
      <c r="AN5" s="3">
        <v>0</v>
      </c>
      <c r="AO5" s="3">
        <v>2</v>
      </c>
    </row>
    <row r="6" spans="1:57" ht="26.25" customHeight="1" thickBot="1" x14ac:dyDescent="0.4">
      <c r="A6" s="1"/>
      <c r="B6" s="2"/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7"/>
      <c r="AB6" s="25"/>
      <c r="AC6" s="25"/>
      <c r="AD6" s="25"/>
      <c r="AE6" s="25"/>
      <c r="AF6" s="20"/>
      <c r="AN6" s="3">
        <f>AL2*0.4+0.1</f>
        <v>4.0999999999999996</v>
      </c>
      <c r="AO6" s="3">
        <v>3</v>
      </c>
    </row>
    <row r="7" spans="1:57" ht="26.25" customHeight="1" thickBot="1" x14ac:dyDescent="0.4">
      <c r="A7" s="1"/>
      <c r="B7" s="5">
        <v>2</v>
      </c>
      <c r="C7" s="41" t="s">
        <v>25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3"/>
      <c r="AA7" s="44"/>
      <c r="AB7" s="57"/>
      <c r="AC7" s="58"/>
      <c r="AD7" s="58"/>
      <c r="AE7" s="59"/>
      <c r="AF7" s="20"/>
      <c r="AJ7" s="6">
        <v>123467</v>
      </c>
      <c r="AL7" s="7" t="str">
        <f t="shared" ref="AL7:AL23" si="0">IF(AB7="","",IF(AB7=AJ7,1,0))</f>
        <v/>
      </c>
      <c r="AN7" s="3">
        <f>0.6*AL2</f>
        <v>6</v>
      </c>
      <c r="AO7" s="3">
        <v>4</v>
      </c>
    </row>
    <row r="8" spans="1:57" ht="26.25" customHeight="1" thickBot="1" x14ac:dyDescent="0.4">
      <c r="A8" s="1"/>
      <c r="B8" s="2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7"/>
      <c r="AB8" s="25"/>
      <c r="AC8" s="25"/>
      <c r="AD8" s="25"/>
      <c r="AE8" s="25"/>
      <c r="AF8" s="20"/>
      <c r="AN8" s="3">
        <f>AL2*0.8</f>
        <v>8</v>
      </c>
      <c r="AO8" s="3">
        <v>5</v>
      </c>
    </row>
    <row r="9" spans="1:57" ht="26.25" customHeight="1" thickBot="1" x14ac:dyDescent="0.4">
      <c r="A9" s="1"/>
      <c r="B9" s="5">
        <v>3</v>
      </c>
      <c r="C9" s="41" t="s">
        <v>26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44"/>
      <c r="AB9" s="57"/>
      <c r="AC9" s="58"/>
      <c r="AD9" s="58"/>
      <c r="AE9" s="59"/>
      <c r="AF9" s="20"/>
      <c r="AJ9" s="6">
        <v>27</v>
      </c>
      <c r="AL9" s="7" t="str">
        <f t="shared" si="0"/>
        <v/>
      </c>
      <c r="AN9" s="3">
        <f>AL2</f>
        <v>10</v>
      </c>
    </row>
    <row r="10" spans="1:57" ht="26.25" customHeight="1" thickBot="1" x14ac:dyDescent="0.4">
      <c r="A10" s="1"/>
      <c r="B10" s="2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7"/>
      <c r="AB10" s="25"/>
      <c r="AC10" s="25"/>
      <c r="AD10" s="25"/>
      <c r="AE10" s="25"/>
      <c r="AF10" s="20"/>
    </row>
    <row r="11" spans="1:57" ht="26.25" customHeight="1" thickBot="1" x14ac:dyDescent="0.4">
      <c r="A11" s="1"/>
      <c r="B11" s="5">
        <v>4</v>
      </c>
      <c r="C11" s="41" t="s">
        <v>27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3"/>
      <c r="AA11" s="44"/>
      <c r="AB11" s="57"/>
      <c r="AC11" s="58"/>
      <c r="AD11" s="58"/>
      <c r="AE11" s="59"/>
      <c r="AF11" s="20"/>
      <c r="AJ11" s="6">
        <v>23467</v>
      </c>
      <c r="AL11" s="7" t="str">
        <f t="shared" si="0"/>
        <v/>
      </c>
    </row>
    <row r="12" spans="1:57" ht="26.25" customHeight="1" thickBot="1" x14ac:dyDescent="0.4">
      <c r="A12" s="1"/>
      <c r="B12" s="2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7"/>
      <c r="AB12" s="25"/>
      <c r="AC12" s="25"/>
      <c r="AD12" s="25"/>
      <c r="AE12" s="25"/>
      <c r="AF12" s="20"/>
    </row>
    <row r="13" spans="1:57" ht="26.25" customHeight="1" thickBot="1" x14ac:dyDescent="0.4">
      <c r="A13" s="1"/>
      <c r="B13" s="5">
        <v>5</v>
      </c>
      <c r="C13" s="41" t="s">
        <v>28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3"/>
      <c r="AA13" s="44"/>
      <c r="AB13" s="57"/>
      <c r="AC13" s="58"/>
      <c r="AD13" s="58"/>
      <c r="AE13" s="59"/>
      <c r="AF13" s="20"/>
      <c r="AJ13" s="6">
        <v>467</v>
      </c>
      <c r="AL13" s="7" t="str">
        <f t="shared" si="0"/>
        <v/>
      </c>
      <c r="AV13" s="34" t="s">
        <v>40</v>
      </c>
      <c r="AW13" s="34"/>
      <c r="AX13" s="34"/>
      <c r="AY13" s="34"/>
      <c r="AZ13" s="34"/>
    </row>
    <row r="14" spans="1:57" ht="26.25" customHeight="1" thickBot="1" x14ac:dyDescent="0.4">
      <c r="A14" s="1"/>
      <c r="B14" s="2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/>
      <c r="AB14" s="25"/>
      <c r="AC14" s="25"/>
      <c r="AD14" s="25"/>
      <c r="AE14" s="25"/>
      <c r="AF14" s="20"/>
    </row>
    <row r="15" spans="1:57" ht="26.25" customHeight="1" thickBot="1" x14ac:dyDescent="0.4">
      <c r="A15" s="1"/>
      <c r="B15" s="5">
        <v>6</v>
      </c>
      <c r="C15" s="41" t="s">
        <v>29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3"/>
      <c r="AA15" s="44"/>
      <c r="AB15" s="51"/>
      <c r="AC15" s="52"/>
      <c r="AD15" s="52"/>
      <c r="AE15" s="53"/>
      <c r="AF15" s="20"/>
      <c r="AJ15" s="6">
        <v>1267</v>
      </c>
      <c r="AL15" s="7" t="str">
        <f t="shared" si="0"/>
        <v/>
      </c>
      <c r="AV15" s="34" t="s">
        <v>41</v>
      </c>
      <c r="AW15" s="34"/>
      <c r="AX15" s="34"/>
      <c r="AY15" s="34"/>
      <c r="AZ15" s="34"/>
    </row>
    <row r="16" spans="1:57" ht="26.25" customHeight="1" thickBot="1" x14ac:dyDescent="0.4">
      <c r="A16" s="1"/>
      <c r="B16" s="2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7"/>
      <c r="AB16" s="25"/>
      <c r="AC16" s="25"/>
      <c r="AD16" s="25"/>
      <c r="AE16" s="25"/>
      <c r="AF16" s="20"/>
      <c r="AQ16" s="26">
        <v>1</v>
      </c>
      <c r="AR16" s="26"/>
      <c r="AS16" s="27" t="s">
        <v>43</v>
      </c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</row>
    <row r="17" spans="1:57" ht="26.25" customHeight="1" thickBot="1" x14ac:dyDescent="0.4">
      <c r="A17" s="1"/>
      <c r="B17" s="5">
        <v>7</v>
      </c>
      <c r="C17" s="41" t="s">
        <v>30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3"/>
      <c r="AA17" s="44"/>
      <c r="AB17" s="51"/>
      <c r="AC17" s="52"/>
      <c r="AD17" s="52"/>
      <c r="AE17" s="53"/>
      <c r="AF17" s="20"/>
      <c r="AJ17" s="6">
        <v>7</v>
      </c>
      <c r="AL17" s="7" t="str">
        <f t="shared" si="0"/>
        <v/>
      </c>
      <c r="AQ17" s="26">
        <v>2</v>
      </c>
      <c r="AR17" s="26"/>
      <c r="AS17" s="27" t="s">
        <v>42</v>
      </c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</row>
    <row r="18" spans="1:57" ht="26.25" customHeight="1" thickBot="1" x14ac:dyDescent="0.4">
      <c r="A18" s="1"/>
      <c r="B18" s="2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7"/>
      <c r="AB18" s="25"/>
      <c r="AC18" s="25"/>
      <c r="AD18" s="25"/>
      <c r="AE18" s="25"/>
      <c r="AF18" s="20"/>
      <c r="AQ18" s="26">
        <v>3</v>
      </c>
      <c r="AR18" s="26"/>
      <c r="AS18" s="27" t="s">
        <v>44</v>
      </c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ht="26.25" customHeight="1" thickBot="1" x14ac:dyDescent="0.4">
      <c r="A19" s="1"/>
      <c r="B19" s="5">
        <v>8</v>
      </c>
      <c r="C19" s="41" t="s">
        <v>31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3"/>
      <c r="AA19" s="44"/>
      <c r="AB19" s="51"/>
      <c r="AC19" s="52"/>
      <c r="AD19" s="52"/>
      <c r="AE19" s="53"/>
      <c r="AF19" s="20"/>
      <c r="AJ19" s="6">
        <v>123467</v>
      </c>
      <c r="AL19" s="7" t="str">
        <f t="shared" si="0"/>
        <v/>
      </c>
      <c r="AQ19" s="26">
        <v>4</v>
      </c>
      <c r="AR19" s="26"/>
      <c r="AS19" s="27" t="s">
        <v>45</v>
      </c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</row>
    <row r="20" spans="1:57" ht="26.25" customHeight="1" thickBot="1" x14ac:dyDescent="0.4">
      <c r="A20" s="1"/>
      <c r="B20" s="2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7"/>
      <c r="AB20" s="25"/>
      <c r="AC20" s="25"/>
      <c r="AD20" s="25"/>
      <c r="AE20" s="25"/>
      <c r="AF20" s="20"/>
    </row>
    <row r="21" spans="1:57" ht="26.25" customHeight="1" thickBot="1" x14ac:dyDescent="0.4">
      <c r="A21" s="1"/>
      <c r="B21" s="5">
        <v>9</v>
      </c>
      <c r="C21" s="41" t="s">
        <v>47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68"/>
      <c r="AB21" s="51"/>
      <c r="AC21" s="52"/>
      <c r="AD21" s="52"/>
      <c r="AE21" s="53"/>
      <c r="AF21" s="20"/>
      <c r="AJ21" s="6">
        <v>4312</v>
      </c>
      <c r="AL21" s="7" t="str">
        <f t="shared" si="0"/>
        <v/>
      </c>
      <c r="AV21" s="33" t="s">
        <v>46</v>
      </c>
      <c r="AW21" s="33"/>
      <c r="AX21" s="33"/>
      <c r="AY21" s="33"/>
      <c r="AZ21" s="33"/>
    </row>
    <row r="22" spans="1:57" ht="43.5" customHeight="1" thickBot="1" x14ac:dyDescent="0.4">
      <c r="A22" s="1"/>
      <c r="B22" s="2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7"/>
      <c r="AB22" s="25"/>
      <c r="AC22" s="25"/>
      <c r="AD22" s="25"/>
      <c r="AE22" s="25"/>
      <c r="AF22" s="20"/>
      <c r="AQ22" s="28">
        <v>1</v>
      </c>
      <c r="AR22" s="29"/>
      <c r="AS22" s="30" t="s">
        <v>49</v>
      </c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2"/>
    </row>
    <row r="23" spans="1:57" ht="26.25" customHeight="1" thickBot="1" x14ac:dyDescent="0.4">
      <c r="A23" s="1"/>
      <c r="B23" s="5">
        <v>10</v>
      </c>
      <c r="C23" s="41" t="s">
        <v>48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68"/>
      <c r="AB23" s="51"/>
      <c r="AC23" s="52"/>
      <c r="AD23" s="52"/>
      <c r="AE23" s="53"/>
      <c r="AF23" s="20"/>
      <c r="AJ23" s="6">
        <v>1423</v>
      </c>
      <c r="AL23" s="7" t="str">
        <f t="shared" si="0"/>
        <v/>
      </c>
      <c r="AQ23" s="28">
        <v>2</v>
      </c>
      <c r="AR23" s="29"/>
      <c r="AS23" s="30" t="s">
        <v>50</v>
      </c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2"/>
    </row>
    <row r="24" spans="1:57" ht="42.75" customHeight="1" thickBot="1" x14ac:dyDescent="0.4">
      <c r="A24" s="1"/>
      <c r="B24" s="2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7"/>
      <c r="AB24" s="22"/>
      <c r="AC24" s="22"/>
      <c r="AD24" s="22"/>
      <c r="AE24" s="22"/>
      <c r="AF24" s="20"/>
      <c r="AQ24" s="28">
        <v>3</v>
      </c>
      <c r="AR24" s="29"/>
      <c r="AS24" s="30" t="s">
        <v>51</v>
      </c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2"/>
    </row>
    <row r="25" spans="1:57" ht="26.25" customHeight="1" thickBot="1" x14ac:dyDescent="0.4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22"/>
      <c r="AC25" s="22"/>
      <c r="AD25" s="22"/>
      <c r="AE25" s="22"/>
      <c r="AF25" s="20"/>
      <c r="AJ25" s="64" t="s">
        <v>4</v>
      </c>
      <c r="AK25" s="65"/>
      <c r="AL25" s="8">
        <f>IF(AND(AB5="",AB7="",AB9="",AB11="",AB13="",AB15="",AB17="",AB19="",AB21="",AB23=""),"",SUM(AL5:AL23))</f>
        <v>1</v>
      </c>
      <c r="AQ25" s="26">
        <v>4</v>
      </c>
      <c r="AR25" s="26"/>
      <c r="AS25" s="27" t="s">
        <v>52</v>
      </c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</row>
    <row r="26" spans="1:57" ht="26.25" customHeight="1" thickBot="1" x14ac:dyDescent="0.4">
      <c r="AB26" s="23"/>
      <c r="AC26" s="23"/>
      <c r="AD26" s="23"/>
      <c r="AE26" s="23"/>
      <c r="AJ26" s="64" t="s">
        <v>11</v>
      </c>
      <c r="AK26" s="65"/>
      <c r="AL26" s="8">
        <f>AL2</f>
        <v>10</v>
      </c>
    </row>
    <row r="27" spans="1:57" ht="26.25" customHeight="1" thickBot="1" x14ac:dyDescent="0.4">
      <c r="AB27" s="23"/>
      <c r="AC27" s="23"/>
      <c r="AD27" s="23"/>
      <c r="AE27" s="23"/>
      <c r="AJ27" s="64" t="s">
        <v>12</v>
      </c>
      <c r="AK27" s="65"/>
      <c r="AL27" s="8">
        <f>IF(AND(AB5="",AB7="",AB9="",AB11="",AB13="",AB15="",AB17="",AB19="",AB21="",AB23=""),"",COUNTIF(AL5:AL23,1))</f>
        <v>1</v>
      </c>
    </row>
    <row r="28" spans="1:57" ht="26.25" customHeight="1" thickBot="1" x14ac:dyDescent="0.4">
      <c r="AB28" s="23"/>
      <c r="AC28" s="23"/>
      <c r="AD28" s="23"/>
      <c r="AE28" s="23"/>
      <c r="AJ28" s="64" t="s">
        <v>13</v>
      </c>
      <c r="AK28" s="65"/>
      <c r="AL28" s="8">
        <f>IF(AND(AB5="",AB7="",AB9="",AB11="",AB13="",AB15="",AB17="",AB19="",AB21="",AB23=""),"",COUNTIF(AL6:AL24,0))</f>
        <v>0</v>
      </c>
    </row>
    <row r="29" spans="1:57" ht="26.25" customHeight="1" x14ac:dyDescent="0.35">
      <c r="AB29" s="23"/>
      <c r="AC29" s="23"/>
      <c r="AD29" s="23"/>
      <c r="AE29" s="23"/>
      <c r="AL29" s="24" t="str">
        <f>IF(COUNT(AL5:AL23)=10,1,"")</f>
        <v/>
      </c>
    </row>
    <row r="30" spans="1:57" ht="26.25" customHeight="1" x14ac:dyDescent="0.35">
      <c r="AB30" s="23"/>
      <c r="AC30" s="23"/>
      <c r="AD30" s="23"/>
      <c r="AE30" s="23"/>
    </row>
    <row r="31" spans="1:57" ht="26.25" customHeight="1" x14ac:dyDescent="0.35">
      <c r="AB31" s="23"/>
      <c r="AC31" s="23"/>
      <c r="AD31" s="23"/>
      <c r="AE31" s="23"/>
    </row>
    <row r="32" spans="1:57" ht="26.25" customHeight="1" x14ac:dyDescent="0.35">
      <c r="AB32" s="23"/>
      <c r="AC32" s="23"/>
      <c r="AD32" s="23"/>
      <c r="AE32" s="23"/>
    </row>
    <row r="33" spans="28:31" ht="26.25" customHeight="1" x14ac:dyDescent="0.35">
      <c r="AB33" s="23"/>
      <c r="AC33" s="23"/>
      <c r="AD33" s="23"/>
      <c r="AE33" s="23"/>
    </row>
    <row r="34" spans="28:31" ht="26.25" customHeight="1" x14ac:dyDescent="0.35">
      <c r="AB34" s="23"/>
      <c r="AC34" s="23"/>
      <c r="AD34" s="23"/>
      <c r="AE34" s="23"/>
    </row>
    <row r="35" spans="28:31" ht="26.25" customHeight="1" x14ac:dyDescent="0.35">
      <c r="AB35" s="23"/>
      <c r="AC35" s="23"/>
      <c r="AD35" s="23"/>
      <c r="AE35" s="23"/>
    </row>
    <row r="36" spans="28:31" ht="26.25" customHeight="1" x14ac:dyDescent="0.35">
      <c r="AB36" s="23"/>
      <c r="AC36" s="23"/>
      <c r="AD36" s="23"/>
      <c r="AE36" s="23"/>
    </row>
    <row r="37" spans="28:31" ht="26.25" customHeight="1" x14ac:dyDescent="0.35">
      <c r="AB37" s="23"/>
      <c r="AC37" s="23"/>
      <c r="AD37" s="23"/>
      <c r="AE37" s="23"/>
    </row>
    <row r="38" spans="28:31" ht="26.25" customHeight="1" x14ac:dyDescent="0.35">
      <c r="AB38" s="23"/>
      <c r="AC38" s="23"/>
      <c r="AD38" s="23"/>
      <c r="AE38" s="23"/>
    </row>
  </sheetData>
  <sheetProtection password="CEA6" sheet="1" objects="1" scenarios="1" selectLockedCells="1"/>
  <mergeCells count="54">
    <mergeCell ref="AJ27:AK27"/>
    <mergeCell ref="AJ28:AK28"/>
    <mergeCell ref="AJ2:AK2"/>
    <mergeCell ref="AN4:AO4"/>
    <mergeCell ref="C21:AA22"/>
    <mergeCell ref="AB21:AE21"/>
    <mergeCell ref="C23:AA24"/>
    <mergeCell ref="AB23:AE23"/>
    <mergeCell ref="AJ25:AK25"/>
    <mergeCell ref="AJ26:AK26"/>
    <mergeCell ref="AB15:AE15"/>
    <mergeCell ref="AJ3:AJ4"/>
    <mergeCell ref="AL3:AL4"/>
    <mergeCell ref="C17:AA18"/>
    <mergeCell ref="AB17:AE17"/>
    <mergeCell ref="C19:AA20"/>
    <mergeCell ref="AB19:AE19"/>
    <mergeCell ref="C13:AA14"/>
    <mergeCell ref="C15:AA16"/>
    <mergeCell ref="B4:H4"/>
    <mergeCell ref="AB4:AE4"/>
    <mergeCell ref="AB5:AE5"/>
    <mergeCell ref="AB7:AE7"/>
    <mergeCell ref="AB9:AE9"/>
    <mergeCell ref="AB11:AE11"/>
    <mergeCell ref="AB13:AE13"/>
    <mergeCell ref="C11:AA12"/>
    <mergeCell ref="P4:Y4"/>
    <mergeCell ref="Z4:AA4"/>
    <mergeCell ref="B2:AA2"/>
    <mergeCell ref="B3:AA3"/>
    <mergeCell ref="C5:AA6"/>
    <mergeCell ref="C7:AA8"/>
    <mergeCell ref="C9:AA10"/>
    <mergeCell ref="I4:O4"/>
    <mergeCell ref="AV13:AZ13"/>
    <mergeCell ref="AV15:AZ15"/>
    <mergeCell ref="AQ16:AR16"/>
    <mergeCell ref="AQ17:AR17"/>
    <mergeCell ref="AQ18:AR18"/>
    <mergeCell ref="AQ19:AR19"/>
    <mergeCell ref="AS16:BE16"/>
    <mergeCell ref="AS17:BE17"/>
    <mergeCell ref="AS18:BE18"/>
    <mergeCell ref="AS19:BE19"/>
    <mergeCell ref="AQ25:AR25"/>
    <mergeCell ref="AS25:BE25"/>
    <mergeCell ref="AQ24:AR24"/>
    <mergeCell ref="AS24:BE24"/>
    <mergeCell ref="AV21:AZ21"/>
    <mergeCell ref="AQ22:AR22"/>
    <mergeCell ref="AS22:BE22"/>
    <mergeCell ref="AQ23:AR23"/>
    <mergeCell ref="AS23:BE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8"/>
  <sheetViews>
    <sheetView zoomScale="70" zoomScaleNormal="70" workbookViewId="0">
      <selection activeCell="AB5" sqref="AB5:AE5"/>
    </sheetView>
  </sheetViews>
  <sheetFormatPr defaultColWidth="5" defaultRowHeight="26.25" customHeight="1" x14ac:dyDescent="0.35"/>
  <cols>
    <col min="1" max="1" width="2" style="3" customWidth="1"/>
    <col min="2" max="2" width="5.85546875" style="9" customWidth="1"/>
    <col min="3" max="31" width="5" style="3"/>
    <col min="32" max="32" width="11.7109375" style="3" customWidth="1"/>
    <col min="33" max="33" width="5" style="3" hidden="1" customWidth="1"/>
    <col min="34" max="34" width="0" style="3" hidden="1" customWidth="1"/>
    <col min="35" max="35" width="5" style="3" hidden="1" customWidth="1"/>
    <col min="36" max="36" width="9.5703125" style="3" hidden="1" customWidth="1"/>
    <col min="37" max="41" width="5" style="3" hidden="1" customWidth="1"/>
    <col min="42" max="16384" width="5" style="3"/>
  </cols>
  <sheetData>
    <row r="1" spans="1:57" ht="10.5" customHeight="1" thickBot="1" x14ac:dyDescent="0.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57" ht="26.25" customHeight="1" thickBot="1" x14ac:dyDescent="0.3">
      <c r="A2" s="1"/>
      <c r="B2" s="35" t="str">
        <f>'Вариант 1'!B2:AA2</f>
        <v>Самостоятельная работа по информатике по теме: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  <c r="AB2" s="1"/>
      <c r="AC2" s="1"/>
      <c r="AD2" s="1"/>
      <c r="AE2" s="1"/>
      <c r="AF2" s="1"/>
      <c r="AJ2" s="66" t="s">
        <v>14</v>
      </c>
      <c r="AK2" s="66"/>
      <c r="AL2" s="4">
        <f>Z4</f>
        <v>10</v>
      </c>
    </row>
    <row r="3" spans="1:57" ht="26.25" customHeight="1" thickBot="1" x14ac:dyDescent="0.3">
      <c r="A3" s="1"/>
      <c r="B3" s="71" t="str">
        <f>'Вариант 1'!B3</f>
        <v>Сложные запросы для поисковых систем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3"/>
      <c r="AB3" s="1"/>
      <c r="AC3" s="1"/>
      <c r="AD3" s="1"/>
      <c r="AE3" s="1"/>
      <c r="AF3" s="1"/>
      <c r="AJ3" s="69" t="s">
        <v>2</v>
      </c>
      <c r="AL3" s="70" t="s">
        <v>3</v>
      </c>
    </row>
    <row r="4" spans="1:57" ht="26.25" customHeight="1" thickBot="1" x14ac:dyDescent="0.3">
      <c r="A4" s="1"/>
      <c r="B4" s="74" t="s">
        <v>21</v>
      </c>
      <c r="C4" s="55"/>
      <c r="D4" s="55"/>
      <c r="E4" s="55"/>
      <c r="F4" s="55"/>
      <c r="G4" s="55"/>
      <c r="H4" s="56"/>
      <c r="I4" s="74" t="s">
        <v>0</v>
      </c>
      <c r="J4" s="55"/>
      <c r="K4" s="55"/>
      <c r="L4" s="55"/>
      <c r="M4" s="55"/>
      <c r="N4" s="55"/>
      <c r="O4" s="56"/>
      <c r="P4" s="75" t="s">
        <v>20</v>
      </c>
      <c r="Q4" s="76"/>
      <c r="R4" s="76"/>
      <c r="S4" s="76"/>
      <c r="T4" s="76"/>
      <c r="U4" s="76"/>
      <c r="V4" s="76"/>
      <c r="W4" s="76"/>
      <c r="X4" s="76"/>
      <c r="Y4" s="76"/>
      <c r="Z4" s="62">
        <f>'Вариант 1'!Z4:AA4</f>
        <v>10</v>
      </c>
      <c r="AA4" s="63"/>
      <c r="AB4" s="55" t="s">
        <v>1</v>
      </c>
      <c r="AC4" s="55"/>
      <c r="AD4" s="55"/>
      <c r="AE4" s="56"/>
      <c r="AF4" s="1"/>
      <c r="AJ4" s="69"/>
      <c r="AL4" s="70"/>
      <c r="AN4" s="67" t="s">
        <v>16</v>
      </c>
      <c r="AO4" s="67"/>
    </row>
    <row r="5" spans="1:57" ht="26.25" customHeight="1" thickBot="1" x14ac:dyDescent="0.4">
      <c r="A5" s="1"/>
      <c r="B5" s="5">
        <v>1</v>
      </c>
      <c r="C5" s="41" t="s">
        <v>32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3"/>
      <c r="AA5" s="44"/>
      <c r="AB5" s="57"/>
      <c r="AC5" s="58"/>
      <c r="AD5" s="58"/>
      <c r="AE5" s="59"/>
      <c r="AF5" s="20"/>
      <c r="AJ5" s="6">
        <v>124567</v>
      </c>
      <c r="AL5" s="7" t="str">
        <f>IF(AB5="","",IF(AB5=AJ5,1,0))</f>
        <v/>
      </c>
      <c r="AN5" s="3">
        <v>0</v>
      </c>
      <c r="AO5" s="3">
        <v>2</v>
      </c>
    </row>
    <row r="6" spans="1:57" ht="26.25" customHeight="1" thickBot="1" x14ac:dyDescent="0.4">
      <c r="A6" s="1"/>
      <c r="B6" s="2"/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7"/>
      <c r="AB6" s="25"/>
      <c r="AC6" s="25"/>
      <c r="AD6" s="25"/>
      <c r="AE6" s="25"/>
      <c r="AF6" s="20"/>
      <c r="AN6" s="3">
        <f>AL2*0.4+0.1</f>
        <v>4.0999999999999996</v>
      </c>
      <c r="AO6" s="3">
        <v>3</v>
      </c>
    </row>
    <row r="7" spans="1:57" ht="26.25" customHeight="1" thickBot="1" x14ac:dyDescent="0.4">
      <c r="A7" s="1"/>
      <c r="B7" s="5">
        <v>2</v>
      </c>
      <c r="C7" s="41" t="s">
        <v>33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3"/>
      <c r="AA7" s="44"/>
      <c r="AB7" s="57"/>
      <c r="AC7" s="58"/>
      <c r="AD7" s="58"/>
      <c r="AE7" s="59"/>
      <c r="AF7" s="20"/>
      <c r="AJ7" s="6">
        <v>1234567</v>
      </c>
      <c r="AL7" s="7" t="str">
        <f t="shared" ref="AL7:AL23" si="0">IF(AB7="","",IF(AB7=AJ7,1,0))</f>
        <v/>
      </c>
      <c r="AN7" s="3">
        <f>0.6*AL2</f>
        <v>6</v>
      </c>
      <c r="AO7" s="3">
        <v>4</v>
      </c>
    </row>
    <row r="8" spans="1:57" ht="26.25" customHeight="1" thickBot="1" x14ac:dyDescent="0.4">
      <c r="A8" s="1"/>
      <c r="B8" s="2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7"/>
      <c r="AB8" s="25"/>
      <c r="AC8" s="25"/>
      <c r="AD8" s="25"/>
      <c r="AE8" s="25"/>
      <c r="AF8" s="20"/>
      <c r="AN8" s="3">
        <f>AL2*0.8</f>
        <v>8</v>
      </c>
      <c r="AO8" s="3">
        <v>5</v>
      </c>
    </row>
    <row r="9" spans="1:57" ht="26.25" customHeight="1" thickBot="1" x14ac:dyDescent="0.4">
      <c r="A9" s="1"/>
      <c r="B9" s="5">
        <v>3</v>
      </c>
      <c r="C9" s="41" t="s">
        <v>34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44"/>
      <c r="AB9" s="57"/>
      <c r="AC9" s="58"/>
      <c r="AD9" s="58"/>
      <c r="AE9" s="59"/>
      <c r="AF9" s="20"/>
      <c r="AJ9" s="6">
        <v>14</v>
      </c>
      <c r="AL9" s="7" t="str">
        <f t="shared" si="0"/>
        <v/>
      </c>
      <c r="AN9" s="3">
        <f>AL2</f>
        <v>10</v>
      </c>
    </row>
    <row r="10" spans="1:57" ht="26.25" customHeight="1" thickBot="1" x14ac:dyDescent="0.4">
      <c r="A10" s="1"/>
      <c r="B10" s="2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7"/>
      <c r="AB10" s="25"/>
      <c r="AC10" s="25"/>
      <c r="AD10" s="25"/>
      <c r="AE10" s="25"/>
      <c r="AF10" s="20"/>
    </row>
    <row r="11" spans="1:57" ht="26.25" customHeight="1" thickBot="1" x14ac:dyDescent="0.4">
      <c r="A11" s="1"/>
      <c r="B11" s="5">
        <v>4</v>
      </c>
      <c r="C11" s="41" t="s">
        <v>35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3"/>
      <c r="AA11" s="44"/>
      <c r="AB11" s="57"/>
      <c r="AC11" s="58"/>
      <c r="AD11" s="58"/>
      <c r="AE11" s="59"/>
      <c r="AF11" s="20"/>
      <c r="AJ11" s="6">
        <v>146</v>
      </c>
      <c r="AL11" s="7" t="str">
        <f t="shared" si="0"/>
        <v/>
      </c>
    </row>
    <row r="12" spans="1:57" ht="27" customHeight="1" thickBot="1" x14ac:dyDescent="0.4">
      <c r="A12" s="1"/>
      <c r="B12" s="2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7"/>
      <c r="AB12" s="25"/>
      <c r="AC12" s="25"/>
      <c r="AD12" s="25"/>
      <c r="AE12" s="25"/>
      <c r="AF12" s="20"/>
    </row>
    <row r="13" spans="1:57" ht="26.25" customHeight="1" thickBot="1" x14ac:dyDescent="0.4">
      <c r="A13" s="1"/>
      <c r="B13" s="5">
        <v>5</v>
      </c>
      <c r="C13" s="41" t="s">
        <v>37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3"/>
      <c r="AA13" s="44"/>
      <c r="AB13" s="57"/>
      <c r="AC13" s="58"/>
      <c r="AD13" s="58"/>
      <c r="AE13" s="59"/>
      <c r="AF13" s="20"/>
      <c r="AJ13" s="6">
        <v>12467</v>
      </c>
      <c r="AL13" s="7" t="str">
        <f t="shared" si="0"/>
        <v/>
      </c>
      <c r="AV13" s="34" t="s">
        <v>40</v>
      </c>
      <c r="AW13" s="34"/>
      <c r="AX13" s="34"/>
      <c r="AY13" s="34"/>
      <c r="AZ13" s="34"/>
    </row>
    <row r="14" spans="1:57" ht="26.25" customHeight="1" thickBot="1" x14ac:dyDescent="0.4">
      <c r="A14" s="1"/>
      <c r="B14" s="2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/>
      <c r="AB14" s="25"/>
      <c r="AC14" s="25"/>
      <c r="AD14" s="25"/>
      <c r="AE14" s="25"/>
      <c r="AF14" s="1"/>
    </row>
    <row r="15" spans="1:57" ht="26.25" customHeight="1" thickBot="1" x14ac:dyDescent="0.4">
      <c r="A15" s="1"/>
      <c r="B15" s="5">
        <v>6</v>
      </c>
      <c r="C15" s="41" t="s">
        <v>38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3"/>
      <c r="AA15" s="44"/>
      <c r="AB15" s="51"/>
      <c r="AC15" s="52"/>
      <c r="AD15" s="52"/>
      <c r="AE15" s="53"/>
      <c r="AF15" s="1"/>
      <c r="AJ15" s="6">
        <v>12346</v>
      </c>
      <c r="AL15" s="7" t="str">
        <f t="shared" si="0"/>
        <v/>
      </c>
      <c r="AV15" s="34" t="s">
        <v>41</v>
      </c>
      <c r="AW15" s="34"/>
      <c r="AX15" s="34"/>
      <c r="AY15" s="34"/>
      <c r="AZ15" s="34"/>
    </row>
    <row r="16" spans="1:57" ht="26.25" customHeight="1" thickBot="1" x14ac:dyDescent="0.4">
      <c r="A16" s="1"/>
      <c r="B16" s="2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7"/>
      <c r="AB16" s="25"/>
      <c r="AC16" s="25"/>
      <c r="AD16" s="25"/>
      <c r="AE16" s="25"/>
      <c r="AF16" s="1"/>
      <c r="AQ16" s="26">
        <v>1</v>
      </c>
      <c r="AR16" s="26"/>
      <c r="AS16" s="27" t="s">
        <v>53</v>
      </c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</row>
    <row r="17" spans="1:57" ht="26.25" customHeight="1" thickBot="1" x14ac:dyDescent="0.4">
      <c r="A17" s="1"/>
      <c r="B17" s="5">
        <v>7</v>
      </c>
      <c r="C17" s="41" t="s">
        <v>39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3"/>
      <c r="AA17" s="44"/>
      <c r="AB17" s="51"/>
      <c r="AC17" s="52"/>
      <c r="AD17" s="52"/>
      <c r="AE17" s="53"/>
      <c r="AF17" s="1"/>
      <c r="AJ17" s="6">
        <v>1</v>
      </c>
      <c r="AL17" s="7" t="str">
        <f t="shared" si="0"/>
        <v/>
      </c>
      <c r="AQ17" s="26">
        <v>2</v>
      </c>
      <c r="AR17" s="26"/>
      <c r="AS17" s="27" t="s">
        <v>54</v>
      </c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</row>
    <row r="18" spans="1:57" ht="26.25" customHeight="1" thickBot="1" x14ac:dyDescent="0.4">
      <c r="A18" s="1"/>
      <c r="B18" s="2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7"/>
      <c r="AB18" s="25"/>
      <c r="AC18" s="25"/>
      <c r="AD18" s="25"/>
      <c r="AE18" s="25"/>
      <c r="AF18" s="1"/>
      <c r="AQ18" s="26">
        <v>3</v>
      </c>
      <c r="AR18" s="26"/>
      <c r="AS18" s="27" t="s">
        <v>55</v>
      </c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ht="26.25" customHeight="1" thickBot="1" x14ac:dyDescent="0.4">
      <c r="A19" s="1"/>
      <c r="B19" s="5">
        <v>8</v>
      </c>
      <c r="C19" s="41" t="s">
        <v>36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3"/>
      <c r="AA19" s="44"/>
      <c r="AB19" s="51"/>
      <c r="AC19" s="52"/>
      <c r="AD19" s="52"/>
      <c r="AE19" s="53"/>
      <c r="AF19" s="1"/>
      <c r="AJ19" s="6">
        <v>124</v>
      </c>
      <c r="AL19" s="7" t="str">
        <f t="shared" si="0"/>
        <v/>
      </c>
      <c r="AQ19" s="26">
        <v>4</v>
      </c>
      <c r="AR19" s="26"/>
      <c r="AS19" s="27" t="s">
        <v>56</v>
      </c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</row>
    <row r="20" spans="1:57" ht="26.25" customHeight="1" thickBot="1" x14ac:dyDescent="0.4">
      <c r="A20" s="1"/>
      <c r="B20" s="2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7"/>
      <c r="AB20" s="25"/>
      <c r="AC20" s="25"/>
      <c r="AD20" s="25"/>
      <c r="AE20" s="25"/>
      <c r="AF20" s="1"/>
    </row>
    <row r="21" spans="1:57" ht="26.25" customHeight="1" thickBot="1" x14ac:dyDescent="0.4">
      <c r="A21" s="1"/>
      <c r="B21" s="5">
        <v>9</v>
      </c>
      <c r="C21" s="41" t="s">
        <v>47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68"/>
      <c r="AB21" s="51"/>
      <c r="AC21" s="52"/>
      <c r="AD21" s="52"/>
      <c r="AE21" s="53"/>
      <c r="AF21" s="1"/>
      <c r="AJ21" s="6">
        <v>1324</v>
      </c>
      <c r="AL21" s="7" t="str">
        <f t="shared" si="0"/>
        <v/>
      </c>
      <c r="AV21" s="33" t="s">
        <v>46</v>
      </c>
      <c r="AW21" s="33"/>
      <c r="AX21" s="33"/>
      <c r="AY21" s="33"/>
      <c r="AZ21" s="33"/>
    </row>
    <row r="22" spans="1:57" ht="39" customHeight="1" thickBot="1" x14ac:dyDescent="0.4">
      <c r="A22" s="1"/>
      <c r="B22" s="2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7"/>
      <c r="AB22" s="25"/>
      <c r="AC22" s="25"/>
      <c r="AD22" s="25"/>
      <c r="AE22" s="25"/>
      <c r="AF22" s="1"/>
      <c r="AQ22" s="28">
        <v>1</v>
      </c>
      <c r="AR22" s="29"/>
      <c r="AS22" s="30" t="s">
        <v>58</v>
      </c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2"/>
    </row>
    <row r="23" spans="1:57" ht="26.25" customHeight="1" thickBot="1" x14ac:dyDescent="0.4">
      <c r="A23" s="1"/>
      <c r="B23" s="5">
        <v>10</v>
      </c>
      <c r="C23" s="41" t="s">
        <v>48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68"/>
      <c r="AB23" s="51"/>
      <c r="AC23" s="52"/>
      <c r="AD23" s="52"/>
      <c r="AE23" s="53"/>
      <c r="AF23" s="1"/>
      <c r="AJ23" s="6">
        <v>3142</v>
      </c>
      <c r="AL23" s="7" t="str">
        <f t="shared" si="0"/>
        <v/>
      </c>
      <c r="AQ23" s="28">
        <v>2</v>
      </c>
      <c r="AR23" s="29"/>
      <c r="AS23" s="30" t="s">
        <v>59</v>
      </c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2"/>
    </row>
    <row r="24" spans="1:57" ht="37.5" customHeight="1" thickBot="1" x14ac:dyDescent="0.4">
      <c r="A24" s="1"/>
      <c r="B24" s="2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7"/>
      <c r="AB24" s="22"/>
      <c r="AC24" s="22"/>
      <c r="AD24" s="22"/>
      <c r="AE24" s="22"/>
      <c r="AF24" s="1"/>
      <c r="AQ24" s="28">
        <v>3</v>
      </c>
      <c r="AR24" s="29"/>
      <c r="AS24" s="30" t="s">
        <v>57</v>
      </c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2"/>
    </row>
    <row r="25" spans="1:57" ht="26.25" customHeight="1" thickBot="1" x14ac:dyDescent="0.4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22"/>
      <c r="AC25" s="22"/>
      <c r="AD25" s="22"/>
      <c r="AE25" s="22"/>
      <c r="AF25" s="1"/>
      <c r="AJ25" s="64" t="s">
        <v>4</v>
      </c>
      <c r="AK25" s="65"/>
      <c r="AL25" s="8" t="str">
        <f>IF(AND(AB5="",AB7="",AB9="",AB11="",AB13="",AB15="",AB17="",AB19="",AB21="",AB23=""),"",SUM(AL5:AL23))</f>
        <v/>
      </c>
      <c r="AQ25" s="26">
        <v>4</v>
      </c>
      <c r="AR25" s="26"/>
      <c r="AS25" s="27" t="s">
        <v>60</v>
      </c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</row>
    <row r="26" spans="1:57" ht="26.25" customHeight="1" thickBot="1" x14ac:dyDescent="0.4">
      <c r="AB26" s="23"/>
      <c r="AC26" s="23"/>
      <c r="AD26" s="23"/>
      <c r="AE26" s="23"/>
      <c r="AJ26" s="64" t="s">
        <v>11</v>
      </c>
      <c r="AK26" s="65"/>
      <c r="AL26" s="8">
        <f>AL2</f>
        <v>10</v>
      </c>
    </row>
    <row r="27" spans="1:57" ht="26.25" customHeight="1" thickBot="1" x14ac:dyDescent="0.4">
      <c r="AB27" s="23"/>
      <c r="AC27" s="23"/>
      <c r="AD27" s="23"/>
      <c r="AE27" s="23"/>
      <c r="AJ27" s="64" t="s">
        <v>12</v>
      </c>
      <c r="AK27" s="65"/>
      <c r="AL27" s="8" t="str">
        <f>IF(AND(AB5="",AB7="",AB9="",AB11="",AB13="",AB15="",AB17="",AB19="",AB21="",AB23=""),"",COUNTIF(AL5:AL23,1))</f>
        <v/>
      </c>
    </row>
    <row r="28" spans="1:57" ht="26.25" customHeight="1" thickBot="1" x14ac:dyDescent="0.4">
      <c r="AB28" s="23"/>
      <c r="AC28" s="23"/>
      <c r="AD28" s="23"/>
      <c r="AE28" s="23"/>
      <c r="AJ28" s="64" t="s">
        <v>13</v>
      </c>
      <c r="AK28" s="65"/>
      <c r="AL28" s="8" t="str">
        <f>IF(AND(AB5="",AB7="",AB9="",AB11="",AB13="",AB15="",AB17="",AB19="",AB21="",AB23=""),"",COUNTIF(AL5:AL24,0))</f>
        <v/>
      </c>
    </row>
    <row r="29" spans="1:57" ht="26.25" customHeight="1" x14ac:dyDescent="0.35">
      <c r="AB29" s="23"/>
      <c r="AC29" s="23"/>
      <c r="AD29" s="23"/>
      <c r="AE29" s="23"/>
      <c r="AL29" s="24" t="str">
        <f>IF(COUNT(AL5:AL23)=10,1,"")</f>
        <v/>
      </c>
    </row>
    <row r="30" spans="1:57" ht="26.25" customHeight="1" x14ac:dyDescent="0.35">
      <c r="AB30" s="23"/>
      <c r="AC30" s="23"/>
      <c r="AD30" s="23"/>
      <c r="AE30" s="23"/>
    </row>
    <row r="31" spans="1:57" ht="26.25" customHeight="1" x14ac:dyDescent="0.35">
      <c r="AB31" s="23"/>
      <c r="AC31" s="23"/>
      <c r="AD31" s="23"/>
      <c r="AE31" s="23"/>
    </row>
    <row r="32" spans="1:57" ht="26.25" customHeight="1" x14ac:dyDescent="0.35">
      <c r="AB32" s="23"/>
      <c r="AC32" s="23"/>
      <c r="AD32" s="23"/>
      <c r="AE32" s="23"/>
    </row>
    <row r="33" spans="28:31" ht="26.25" customHeight="1" x14ac:dyDescent="0.35">
      <c r="AB33" s="23"/>
      <c r="AC33" s="23"/>
      <c r="AD33" s="23"/>
      <c r="AE33" s="23"/>
    </row>
    <row r="34" spans="28:31" ht="26.25" customHeight="1" x14ac:dyDescent="0.35">
      <c r="AB34" s="23"/>
      <c r="AC34" s="23"/>
      <c r="AD34" s="23"/>
      <c r="AE34" s="23"/>
    </row>
    <row r="35" spans="28:31" ht="26.25" customHeight="1" x14ac:dyDescent="0.35">
      <c r="AB35" s="23"/>
      <c r="AC35" s="23"/>
      <c r="AD35" s="23"/>
      <c r="AE35" s="23"/>
    </row>
    <row r="36" spans="28:31" ht="26.25" customHeight="1" x14ac:dyDescent="0.35">
      <c r="AB36" s="23"/>
      <c r="AC36" s="23"/>
      <c r="AD36" s="23"/>
      <c r="AE36" s="23"/>
    </row>
    <row r="37" spans="28:31" ht="26.25" customHeight="1" x14ac:dyDescent="0.35">
      <c r="AB37" s="23"/>
      <c r="AC37" s="23"/>
      <c r="AD37" s="23"/>
      <c r="AE37" s="23"/>
    </row>
    <row r="38" spans="28:31" ht="26.25" customHeight="1" x14ac:dyDescent="0.35">
      <c r="AB38" s="23"/>
      <c r="AC38" s="23"/>
      <c r="AD38" s="23"/>
      <c r="AE38" s="23"/>
    </row>
  </sheetData>
  <sheetProtection password="CCA6" sheet="1" objects="1" scenarios="1" selectLockedCells="1"/>
  <mergeCells count="54">
    <mergeCell ref="AB9:AE9"/>
    <mergeCell ref="B2:AA2"/>
    <mergeCell ref="AJ2:AK2"/>
    <mergeCell ref="B3:AA3"/>
    <mergeCell ref="AJ3:AJ4"/>
    <mergeCell ref="B4:H4"/>
    <mergeCell ref="I4:O4"/>
    <mergeCell ref="AB4:AE4"/>
    <mergeCell ref="P4:Y4"/>
    <mergeCell ref="Z4:AA4"/>
    <mergeCell ref="C9:AA10"/>
    <mergeCell ref="AN4:AO4"/>
    <mergeCell ref="C5:AA6"/>
    <mergeCell ref="AB5:AE5"/>
    <mergeCell ref="C7:AA8"/>
    <mergeCell ref="AB7:AE7"/>
    <mergeCell ref="AL3:AL4"/>
    <mergeCell ref="AB11:AE11"/>
    <mergeCell ref="C13:AA14"/>
    <mergeCell ref="AB13:AE13"/>
    <mergeCell ref="C15:AA16"/>
    <mergeCell ref="AB15:AE15"/>
    <mergeCell ref="C11:AA12"/>
    <mergeCell ref="AJ28:AK28"/>
    <mergeCell ref="C17:AA18"/>
    <mergeCell ref="AB17:AE17"/>
    <mergeCell ref="C19:AA20"/>
    <mergeCell ref="AB19:AE19"/>
    <mergeCell ref="C21:AA22"/>
    <mergeCell ref="AB21:AE21"/>
    <mergeCell ref="C23:AA24"/>
    <mergeCell ref="AB23:AE23"/>
    <mergeCell ref="AJ25:AK25"/>
    <mergeCell ref="AJ26:AK26"/>
    <mergeCell ref="AJ27:AK27"/>
    <mergeCell ref="AS16:BE16"/>
    <mergeCell ref="AV21:AZ21"/>
    <mergeCell ref="AV13:AZ13"/>
    <mergeCell ref="AV15:AZ15"/>
    <mergeCell ref="AQ16:AR16"/>
    <mergeCell ref="AQ17:AR17"/>
    <mergeCell ref="AS19:BE19"/>
    <mergeCell ref="AQ25:AR25"/>
    <mergeCell ref="AS25:BE25"/>
    <mergeCell ref="AS17:BE17"/>
    <mergeCell ref="AQ22:AR22"/>
    <mergeCell ref="AS24:BE24"/>
    <mergeCell ref="AQ23:AR23"/>
    <mergeCell ref="AS23:BE23"/>
    <mergeCell ref="AQ24:AR24"/>
    <mergeCell ref="AS22:BE22"/>
    <mergeCell ref="AQ18:AR18"/>
    <mergeCell ref="AS18:BE18"/>
    <mergeCell ref="AQ19:AR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"/>
  <sheetViews>
    <sheetView zoomScale="115" zoomScaleNormal="115" workbookViewId="0"/>
  </sheetViews>
  <sheetFormatPr defaultColWidth="5" defaultRowHeight="26.25" customHeight="1" x14ac:dyDescent="0.25"/>
  <cols>
    <col min="1" max="1" width="2" style="3" customWidth="1"/>
    <col min="2" max="16384" width="5" style="3"/>
  </cols>
  <sheetData>
    <row r="1" spans="2:17" ht="10.5" customHeight="1" thickBot="1" x14ac:dyDescent="0.3"/>
    <row r="2" spans="2:17" ht="26.25" customHeight="1" x14ac:dyDescent="0.25">
      <c r="B2" s="77" t="e">
        <f>CONCATENATE(#REF!," ",#REF!,"!")</f>
        <v>#REF!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2:17" ht="26.25" customHeight="1" thickBot="1" x14ac:dyDescent="0.3">
      <c r="B3" s="80" t="s">
        <v>5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2:17" ht="53.25" customHeight="1" thickBot="1" x14ac:dyDescent="0.3">
      <c r="B4" s="93" t="str">
        <f>IF('Вариант 1'!B3="","",'Вариант 1'!B3)</f>
        <v>Сложные запросы для поисковых систем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0" t="s">
        <v>19</v>
      </c>
      <c r="O4" s="91"/>
      <c r="P4" s="91"/>
      <c r="Q4" s="92"/>
    </row>
    <row r="5" spans="2:17" ht="26.25" customHeight="1" thickBot="1" x14ac:dyDescent="0.3">
      <c r="B5" s="83" t="s">
        <v>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  <c r="O5" s="85"/>
      <c r="P5" s="85"/>
      <c r="Q5" s="86"/>
    </row>
    <row r="6" spans="2:17" ht="26.25" customHeight="1" thickBot="1" x14ac:dyDescent="0.3">
      <c r="B6" s="87" t="s">
        <v>7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  <c r="O6" s="98">
        <f>IF('Вариант 1'!AL2="","",'Вариант 1'!AL2)</f>
        <v>10</v>
      </c>
      <c r="P6" s="99"/>
      <c r="Q6" s="100"/>
    </row>
    <row r="7" spans="2:17" ht="26.25" customHeight="1" thickBot="1" x14ac:dyDescent="0.3">
      <c r="B7" s="87" t="s">
        <v>8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O7" s="98">
        <f>IF('Вариант 1'!AL27="","",'Вариант 1'!AL27)</f>
        <v>1</v>
      </c>
      <c r="P7" s="99"/>
      <c r="Q7" s="100"/>
    </row>
    <row r="8" spans="2:17" ht="26.25" customHeight="1" thickBot="1" x14ac:dyDescent="0.3">
      <c r="B8" s="87" t="s">
        <v>9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O8" s="98">
        <f>IF('Вариант 1'!AL27="","",'Вариант 1'!AL28)</f>
        <v>0</v>
      </c>
      <c r="P8" s="99"/>
      <c r="Q8" s="100"/>
    </row>
    <row r="9" spans="2:17" ht="26.25" customHeight="1" thickBot="1" x14ac:dyDescent="0.3">
      <c r="B9" s="87" t="s">
        <v>10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9"/>
      <c r="O9" s="101">
        <f>IF('Вариант 1'!AL27="","",IF(O7="","",IF(O7&lt;=D13,2,IF(AND(O7&gt;=F13,O7&lt;=H13),3,IF(AND(O7&gt;=J13,O7&lt;=L13),4,5)))))</f>
        <v>2</v>
      </c>
      <c r="P9" s="102"/>
      <c r="Q9" s="103"/>
    </row>
    <row r="10" spans="2:17" ht="11.25" customHeight="1" thickBot="1" x14ac:dyDescent="0.3"/>
    <row r="11" spans="2:17" ht="26.25" customHeight="1" x14ac:dyDescent="0.25">
      <c r="B11" s="95" t="s">
        <v>15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7"/>
    </row>
    <row r="12" spans="2:17" ht="26.25" customHeight="1" x14ac:dyDescent="0.25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2:17" ht="26.25" customHeight="1" x14ac:dyDescent="0.25">
      <c r="B13" s="13">
        <f>'Вариант 1'!AN5</f>
        <v>0</v>
      </c>
      <c r="C13" s="11"/>
      <c r="D13" s="14">
        <f>ROUNDDOWN('Вариант 1'!AN6,0)</f>
        <v>4</v>
      </c>
      <c r="E13" s="11"/>
      <c r="F13" s="15">
        <f>ROUNDUP('Вариант 1'!AN6,0)</f>
        <v>5</v>
      </c>
      <c r="G13" s="11"/>
      <c r="H13" s="15">
        <f>ROUNDDOWN('Вариант 1'!AN7,0)</f>
        <v>6</v>
      </c>
      <c r="I13" s="11"/>
      <c r="J13" s="15">
        <f>ROUNDDOWN('Вариант 1'!AN7,0)+1</f>
        <v>7</v>
      </c>
      <c r="K13" s="11"/>
      <c r="L13" s="16">
        <f>ROUNDUP('Вариант 1'!AN8,0)</f>
        <v>8</v>
      </c>
      <c r="M13" s="11"/>
      <c r="N13" s="16">
        <f>ROUNDUP('Вариант 1'!AN8,0)+1</f>
        <v>9</v>
      </c>
      <c r="O13" s="14">
        <f>'Вариант 1'!AN9</f>
        <v>10</v>
      </c>
      <c r="P13" s="11"/>
      <c r="Q13" s="12"/>
    </row>
    <row r="14" spans="2:17" ht="26.25" customHeight="1" thickBot="1" x14ac:dyDescent="0.3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</row>
  </sheetData>
  <sheetProtection password="CEA6" sheet="1" objects="1" scenarios="1" selectLockedCells="1"/>
  <mergeCells count="14">
    <mergeCell ref="B7:N7"/>
    <mergeCell ref="B11:Q11"/>
    <mergeCell ref="B8:N8"/>
    <mergeCell ref="B9:N9"/>
    <mergeCell ref="O6:Q6"/>
    <mergeCell ref="O7:Q7"/>
    <mergeCell ref="O8:Q8"/>
    <mergeCell ref="O9:Q9"/>
    <mergeCell ref="B2:Q2"/>
    <mergeCell ref="B3:Q3"/>
    <mergeCell ref="B5:Q5"/>
    <mergeCell ref="B6:N6"/>
    <mergeCell ref="N4:Q4"/>
    <mergeCell ref="B4:M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"/>
  <sheetViews>
    <sheetView zoomScale="115" zoomScaleNormal="115" workbookViewId="0"/>
  </sheetViews>
  <sheetFormatPr defaultColWidth="5" defaultRowHeight="26.25" customHeight="1" x14ac:dyDescent="0.25"/>
  <cols>
    <col min="1" max="1" width="2" style="3" customWidth="1"/>
    <col min="2" max="16384" width="5" style="3"/>
  </cols>
  <sheetData>
    <row r="1" spans="2:17" ht="10.5" customHeight="1" thickBot="1" x14ac:dyDescent="0.3"/>
    <row r="2" spans="2:17" ht="26.25" customHeight="1" x14ac:dyDescent="0.25">
      <c r="B2" s="77" t="e">
        <f>CONCATENATE(#REF!," ",#REF!,"!")</f>
        <v>#REF!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2:17" ht="26.25" customHeight="1" thickBot="1" x14ac:dyDescent="0.3">
      <c r="B3" s="80" t="s">
        <v>5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2:17" ht="53.25" customHeight="1" thickBot="1" x14ac:dyDescent="0.3">
      <c r="B4" s="93" t="str">
        <f>IF('Вариант 1'!B3="","",'Вариант 1'!B3)</f>
        <v>Сложные запросы для поисковых систем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0" t="s">
        <v>18</v>
      </c>
      <c r="O4" s="91"/>
      <c r="P4" s="91"/>
      <c r="Q4" s="92"/>
    </row>
    <row r="5" spans="2:17" ht="26.25" customHeight="1" thickBot="1" x14ac:dyDescent="0.3">
      <c r="B5" s="83" t="s">
        <v>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  <c r="O5" s="85"/>
      <c r="P5" s="85"/>
      <c r="Q5" s="86"/>
    </row>
    <row r="6" spans="2:17" ht="26.25" customHeight="1" thickBot="1" x14ac:dyDescent="0.3">
      <c r="B6" s="87" t="s">
        <v>7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  <c r="O6" s="98">
        <f>'Вариант 2'!Z4</f>
        <v>10</v>
      </c>
      <c r="P6" s="99"/>
      <c r="Q6" s="100"/>
    </row>
    <row r="7" spans="2:17" ht="26.25" customHeight="1" thickBot="1" x14ac:dyDescent="0.3">
      <c r="B7" s="87" t="s">
        <v>8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O7" s="98" t="str">
        <f>IF('Вариант 2'!AL27="","",'Вариант 2'!AL27)</f>
        <v/>
      </c>
      <c r="P7" s="99"/>
      <c r="Q7" s="100"/>
    </row>
    <row r="8" spans="2:17" ht="26.25" customHeight="1" thickBot="1" x14ac:dyDescent="0.3">
      <c r="B8" s="87" t="s">
        <v>9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O8" s="98" t="str">
        <f>IF('Вариант 2'!AL27="","",'Вариант 2'!AL28)</f>
        <v/>
      </c>
      <c r="P8" s="99"/>
      <c r="Q8" s="100"/>
    </row>
    <row r="9" spans="2:17" ht="26.25" customHeight="1" thickBot="1" x14ac:dyDescent="0.3">
      <c r="B9" s="87" t="s">
        <v>10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9"/>
      <c r="O9" s="101" t="str">
        <f>IF('Вариант 2'!AL27="","",IF(O7="","",IF(O7&lt;=D13,2,IF(AND(O7&gt;=F13,O7&lt;=H13),3,IF(AND(O7&gt;=J13,O7&lt;=L13),4,5)))))</f>
        <v/>
      </c>
      <c r="P9" s="102"/>
      <c r="Q9" s="103"/>
    </row>
    <row r="10" spans="2:17" ht="11.25" customHeight="1" thickBot="1" x14ac:dyDescent="0.3"/>
    <row r="11" spans="2:17" ht="26.25" customHeight="1" x14ac:dyDescent="0.25">
      <c r="B11" s="95" t="s">
        <v>15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7"/>
    </row>
    <row r="12" spans="2:17" ht="26.25" customHeight="1" x14ac:dyDescent="0.25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2:17" ht="26.25" customHeight="1" x14ac:dyDescent="0.25">
      <c r="B13" s="13">
        <f>'Вариант 1'!AN5</f>
        <v>0</v>
      </c>
      <c r="C13" s="11"/>
      <c r="D13" s="14">
        <f>ROUNDDOWN('Вариант 1'!AN6,0)</f>
        <v>4</v>
      </c>
      <c r="E13" s="11"/>
      <c r="F13" s="15">
        <f>ROUNDUP('Вариант 1'!AN6,0)</f>
        <v>5</v>
      </c>
      <c r="G13" s="11"/>
      <c r="H13" s="15">
        <f>ROUNDDOWN('Вариант 1'!AN7,0)</f>
        <v>6</v>
      </c>
      <c r="I13" s="11"/>
      <c r="J13" s="15">
        <f>ROUNDDOWN('Вариант 1'!AN7,0)+1</f>
        <v>7</v>
      </c>
      <c r="K13" s="11"/>
      <c r="L13" s="16">
        <f>ROUNDUP('Вариант 1'!AN8,0)</f>
        <v>8</v>
      </c>
      <c r="M13" s="11"/>
      <c r="N13" s="16">
        <f>ROUNDUP('Вариант 1'!AN8,0)+1</f>
        <v>9</v>
      </c>
      <c r="O13" s="14">
        <f>'Вариант 1'!AN9</f>
        <v>10</v>
      </c>
      <c r="P13" s="11"/>
      <c r="Q13" s="12"/>
    </row>
    <row r="14" spans="2:17" ht="26.25" customHeight="1" thickBot="1" x14ac:dyDescent="0.3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</row>
  </sheetData>
  <sheetProtection password="CEA6" sheet="1" objects="1" scenarios="1" selectLockedCells="1"/>
  <mergeCells count="14">
    <mergeCell ref="B2:Q2"/>
    <mergeCell ref="B3:Q3"/>
    <mergeCell ref="B5:Q5"/>
    <mergeCell ref="B6:N6"/>
    <mergeCell ref="O6:Q6"/>
    <mergeCell ref="B4:M4"/>
    <mergeCell ref="N4:Q4"/>
    <mergeCell ref="B11:Q11"/>
    <mergeCell ref="B7:N7"/>
    <mergeCell ref="O7:Q7"/>
    <mergeCell ref="B8:N8"/>
    <mergeCell ref="O8:Q8"/>
    <mergeCell ref="B9:N9"/>
    <mergeCell ref="O9:Q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Вариант 1</vt:lpstr>
      <vt:lpstr>Вариант 2</vt:lpstr>
      <vt:lpstr>Результат варианта 1</vt:lpstr>
      <vt:lpstr>Результат варианта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WinXPProSP3</cp:lastModifiedBy>
  <dcterms:created xsi:type="dcterms:W3CDTF">2014-11-29T14:54:10Z</dcterms:created>
  <dcterms:modified xsi:type="dcterms:W3CDTF">2016-12-19T08:24:49Z</dcterms:modified>
</cp:coreProperties>
</file>